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s131\Desktop\"/>
    </mc:Choice>
  </mc:AlternateContent>
  <xr:revisionPtr revIDLastSave="0" documentId="8_{2A7259A7-5115-426A-95B3-C97399A98935}" xr6:coauthVersionLast="47" xr6:coauthVersionMax="47" xr10:uidLastSave="{00000000-0000-0000-0000-000000000000}"/>
  <bookViews>
    <workbookView xWindow="4395" yWindow="90" windowWidth="21435" windowHeight="15510" xr2:uid="{00000000-000D-0000-FFFF-FFFF00000000}"/>
  </bookViews>
  <sheets>
    <sheet name="Forside" sheetId="10" r:id="rId1"/>
    <sheet name="Hovedside" sheetId="1" r:id="rId2"/>
    <sheet name="Parametere" sheetId="2" r:id="rId3"/>
    <sheet name="Markedsandel" sheetId="6" r:id="rId4"/>
    <sheet name="Komplementaritet" sheetId="3" r:id="rId5"/>
    <sheet name="Billettinntekter" sheetId="4" r:id="rId6"/>
    <sheet name="Beregning" sheetId="5" r:id="rId7"/>
    <sheet name="Robusthet" sheetId="8" r:id="rId8"/>
    <sheet name="Sensitivitet" sheetId="9" r:id="rId9"/>
    <sheet name="Gjennomsnitt" sheetId="7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7" l="1"/>
  <c r="W65" i="9"/>
  <c r="J47" i="9"/>
  <c r="H48" i="9"/>
  <c r="O67" i="9"/>
  <c r="A67" i="9"/>
  <c r="O66" i="9"/>
  <c r="A66" i="9"/>
  <c r="O65" i="9"/>
  <c r="A65" i="9"/>
  <c r="O64" i="9"/>
  <c r="A64" i="9"/>
  <c r="O63" i="9"/>
  <c r="A63" i="9"/>
  <c r="O62" i="9"/>
  <c r="A62" i="9"/>
  <c r="O61" i="9"/>
  <c r="A61" i="9"/>
  <c r="O60" i="9"/>
  <c r="A60" i="9"/>
  <c r="O59" i="9"/>
  <c r="A59" i="9"/>
  <c r="X58" i="9"/>
  <c r="W58" i="9"/>
  <c r="V58" i="9"/>
  <c r="U58" i="9"/>
  <c r="T58" i="9"/>
  <c r="S58" i="9"/>
  <c r="R58" i="9"/>
  <c r="Q58" i="9"/>
  <c r="P58" i="9"/>
  <c r="J58" i="9"/>
  <c r="I58" i="9"/>
  <c r="H58" i="9"/>
  <c r="G58" i="9"/>
  <c r="F58" i="9"/>
  <c r="E58" i="9"/>
  <c r="D58" i="9"/>
  <c r="C58" i="9"/>
  <c r="B58" i="9"/>
  <c r="O50" i="9"/>
  <c r="A50" i="9"/>
  <c r="O49" i="9"/>
  <c r="A49" i="9"/>
  <c r="O48" i="9"/>
  <c r="A48" i="9"/>
  <c r="O47" i="9"/>
  <c r="A47" i="9"/>
  <c r="O46" i="9"/>
  <c r="A46" i="9"/>
  <c r="O45" i="9"/>
  <c r="A45" i="9"/>
  <c r="O44" i="9"/>
  <c r="A44" i="9"/>
  <c r="O43" i="9"/>
  <c r="A43" i="9"/>
  <c r="O42" i="9"/>
  <c r="A42" i="9"/>
  <c r="X41" i="9"/>
  <c r="W41" i="9"/>
  <c r="V41" i="9"/>
  <c r="U41" i="9"/>
  <c r="T41" i="9"/>
  <c r="S41" i="9"/>
  <c r="R41" i="9"/>
  <c r="Q41" i="9"/>
  <c r="P41" i="9"/>
  <c r="J41" i="9"/>
  <c r="I41" i="9"/>
  <c r="H41" i="9"/>
  <c r="G41" i="9"/>
  <c r="F41" i="9"/>
  <c r="E41" i="9"/>
  <c r="D41" i="9"/>
  <c r="C41" i="9"/>
  <c r="B41" i="9"/>
  <c r="I20" i="2"/>
  <c r="I17" i="2"/>
  <c r="I13" i="2"/>
  <c r="I14" i="2"/>
  <c r="I12" i="2"/>
  <c r="I6" i="2"/>
  <c r="I7" i="2"/>
  <c r="I8" i="2"/>
  <c r="I9" i="2"/>
  <c r="I5" i="2"/>
  <c r="I21" i="2"/>
  <c r="X62" i="9" s="1"/>
  <c r="H21" i="2"/>
  <c r="X30" i="9" s="1"/>
  <c r="H20" i="2"/>
  <c r="H17" i="2"/>
  <c r="H13" i="2"/>
  <c r="H14" i="2"/>
  <c r="H12" i="2"/>
  <c r="H6" i="2"/>
  <c r="H7" i="2"/>
  <c r="H8" i="2"/>
  <c r="H9" i="2"/>
  <c r="H5" i="2"/>
  <c r="O32" i="9"/>
  <c r="A32" i="9"/>
  <c r="O31" i="9"/>
  <c r="A31" i="9"/>
  <c r="O30" i="9"/>
  <c r="A30" i="9"/>
  <c r="O29" i="9"/>
  <c r="A29" i="9"/>
  <c r="O28" i="9"/>
  <c r="A28" i="9"/>
  <c r="O27" i="9"/>
  <c r="A27" i="9"/>
  <c r="O26" i="9"/>
  <c r="A26" i="9"/>
  <c r="O25" i="9"/>
  <c r="A25" i="9"/>
  <c r="O24" i="9"/>
  <c r="A24" i="9"/>
  <c r="X23" i="9"/>
  <c r="W23" i="9"/>
  <c r="V23" i="9"/>
  <c r="U23" i="9"/>
  <c r="T23" i="9"/>
  <c r="S23" i="9"/>
  <c r="R23" i="9"/>
  <c r="Q23" i="9"/>
  <c r="P23" i="9"/>
  <c r="J23" i="9"/>
  <c r="I23" i="9"/>
  <c r="H23" i="9"/>
  <c r="G23" i="9"/>
  <c r="F23" i="9"/>
  <c r="E23" i="9"/>
  <c r="D23" i="9"/>
  <c r="C23" i="9"/>
  <c r="B23" i="9"/>
  <c r="O15" i="9"/>
  <c r="A15" i="9"/>
  <c r="O14" i="9"/>
  <c r="A14" i="9"/>
  <c r="O13" i="9"/>
  <c r="A13" i="9"/>
  <c r="O12" i="9"/>
  <c r="A12" i="9"/>
  <c r="O11" i="9"/>
  <c r="A11" i="9"/>
  <c r="O10" i="9"/>
  <c r="A10" i="9"/>
  <c r="O9" i="9"/>
  <c r="A9" i="9"/>
  <c r="O8" i="9"/>
  <c r="A8" i="9"/>
  <c r="O7" i="9"/>
  <c r="A7" i="9"/>
  <c r="X6" i="9"/>
  <c r="W6" i="9"/>
  <c r="V6" i="9"/>
  <c r="U6" i="9"/>
  <c r="T6" i="9"/>
  <c r="S6" i="9"/>
  <c r="R6" i="9"/>
  <c r="Q6" i="9"/>
  <c r="P6" i="9"/>
  <c r="J6" i="9"/>
  <c r="I6" i="9"/>
  <c r="H6" i="9"/>
  <c r="G6" i="9"/>
  <c r="F6" i="9"/>
  <c r="E6" i="9"/>
  <c r="D6" i="9"/>
  <c r="C6" i="9"/>
  <c r="B6" i="9"/>
  <c r="R43" i="9" l="1"/>
  <c r="V45" i="9"/>
  <c r="X44" i="9"/>
  <c r="E61" i="9"/>
  <c r="F7" i="9"/>
  <c r="H60" i="9"/>
  <c r="C42" i="9"/>
  <c r="T63" i="9"/>
  <c r="F8" i="9"/>
  <c r="I14" i="9"/>
  <c r="X31" i="9"/>
  <c r="J7" i="9"/>
  <c r="Q8" i="9"/>
  <c r="X9" i="9"/>
  <c r="W11" i="9"/>
  <c r="C24" i="9"/>
  <c r="V25" i="9"/>
  <c r="I28" i="9"/>
  <c r="D43" i="9"/>
  <c r="H45" i="9"/>
  <c r="J44" i="9"/>
  <c r="S43" i="9"/>
  <c r="W49" i="9"/>
  <c r="B59" i="9"/>
  <c r="F62" i="9"/>
  <c r="I64" i="9"/>
  <c r="W59" i="9"/>
  <c r="T60" i="9"/>
  <c r="W62" i="9"/>
  <c r="I11" i="9"/>
  <c r="T27" i="9"/>
  <c r="P24" i="9"/>
  <c r="T7" i="9"/>
  <c r="V8" i="9"/>
  <c r="I10" i="9"/>
  <c r="U12" i="9"/>
  <c r="H24" i="9"/>
  <c r="I26" i="9"/>
  <c r="H29" i="9"/>
  <c r="B42" i="9"/>
  <c r="F45" i="9"/>
  <c r="I47" i="9"/>
  <c r="W42" i="9"/>
  <c r="U47" i="9"/>
  <c r="W44" i="9"/>
  <c r="F59" i="9"/>
  <c r="G62" i="9"/>
  <c r="J67" i="9"/>
  <c r="R59" i="9"/>
  <c r="U60" i="9"/>
  <c r="X65" i="9"/>
  <c r="S9" i="9"/>
  <c r="H25" i="9"/>
  <c r="X7" i="9"/>
  <c r="F9" i="9"/>
  <c r="W10" i="9"/>
  <c r="I13" i="9"/>
  <c r="V24" i="9"/>
  <c r="X26" i="9"/>
  <c r="I30" i="9"/>
  <c r="Q43" i="9"/>
  <c r="H42" i="9"/>
  <c r="G47" i="9"/>
  <c r="I44" i="9"/>
  <c r="T42" i="9"/>
  <c r="U44" i="9"/>
  <c r="X49" i="9"/>
  <c r="C59" i="9"/>
  <c r="H65" i="9"/>
  <c r="J64" i="9"/>
  <c r="R61" i="9"/>
  <c r="V63" i="9"/>
  <c r="C7" i="9"/>
  <c r="Q7" i="9"/>
  <c r="C8" i="9"/>
  <c r="G8" i="9"/>
  <c r="W8" i="9"/>
  <c r="T9" i="9"/>
  <c r="E10" i="9"/>
  <c r="X10" i="9"/>
  <c r="J11" i="9"/>
  <c r="V12" i="9"/>
  <c r="W14" i="9"/>
  <c r="D24" i="9"/>
  <c r="W24" i="9"/>
  <c r="I25" i="9"/>
  <c r="W25" i="9"/>
  <c r="J26" i="9"/>
  <c r="U27" i="9"/>
  <c r="I29" i="9"/>
  <c r="J32" i="9"/>
  <c r="X63" i="9"/>
  <c r="X67" i="9"/>
  <c r="W63" i="9"/>
  <c r="V60" i="9"/>
  <c r="V64" i="9"/>
  <c r="U62" i="9"/>
  <c r="T61" i="9"/>
  <c r="S61" i="9"/>
  <c r="Q60" i="9"/>
  <c r="T59" i="9"/>
  <c r="X59" i="9"/>
  <c r="J61" i="9"/>
  <c r="J65" i="9"/>
  <c r="I61" i="9"/>
  <c r="I65" i="9"/>
  <c r="H62" i="9"/>
  <c r="G60" i="9"/>
  <c r="G64" i="9"/>
  <c r="F63" i="9"/>
  <c r="D60" i="9"/>
  <c r="D59" i="9"/>
  <c r="H59" i="9"/>
  <c r="X46" i="9"/>
  <c r="X50" i="9"/>
  <c r="W46" i="9"/>
  <c r="V43" i="9"/>
  <c r="V47" i="9"/>
  <c r="U45" i="9"/>
  <c r="T44" i="9"/>
  <c r="S44" i="9"/>
  <c r="Q42" i="9"/>
  <c r="U42" i="9"/>
  <c r="P42" i="9"/>
  <c r="J45" i="9"/>
  <c r="J49" i="9"/>
  <c r="I45" i="9"/>
  <c r="I49" i="9"/>
  <c r="H46" i="9"/>
  <c r="G44" i="9"/>
  <c r="F43" i="9"/>
  <c r="E43" i="9"/>
  <c r="D44" i="9"/>
  <c r="E42" i="9"/>
  <c r="I42" i="9"/>
  <c r="X60" i="9"/>
  <c r="X64" i="9"/>
  <c r="W60" i="9"/>
  <c r="W64" i="9"/>
  <c r="V61" i="9"/>
  <c r="V65" i="9"/>
  <c r="U63" i="9"/>
  <c r="T62" i="9"/>
  <c r="S62" i="9"/>
  <c r="Q59" i="9"/>
  <c r="U59" i="9"/>
  <c r="P59" i="9"/>
  <c r="J62" i="9"/>
  <c r="J66" i="9"/>
  <c r="I62" i="9"/>
  <c r="I66" i="9"/>
  <c r="H63" i="9"/>
  <c r="G61" i="9"/>
  <c r="F60" i="9"/>
  <c r="E60" i="9"/>
  <c r="D61" i="9"/>
  <c r="E59" i="9"/>
  <c r="I59" i="9"/>
  <c r="X43" i="9"/>
  <c r="X47" i="9"/>
  <c r="W43" i="9"/>
  <c r="W47" i="9"/>
  <c r="V44" i="9"/>
  <c r="V48" i="9"/>
  <c r="U46" i="9"/>
  <c r="T45" i="9"/>
  <c r="S45" i="9"/>
  <c r="R42" i="9"/>
  <c r="V42" i="9"/>
  <c r="J46" i="9"/>
  <c r="J50" i="9"/>
  <c r="I46" i="9"/>
  <c r="H43" i="9"/>
  <c r="H47" i="9"/>
  <c r="G45" i="9"/>
  <c r="F44" i="9"/>
  <c r="E44" i="9"/>
  <c r="C43" i="9"/>
  <c r="F42" i="9"/>
  <c r="J42" i="9"/>
  <c r="D7" i="9"/>
  <c r="H7" i="9"/>
  <c r="R7" i="9"/>
  <c r="V7" i="9"/>
  <c r="D8" i="9"/>
  <c r="H8" i="9"/>
  <c r="S8" i="9"/>
  <c r="D9" i="9"/>
  <c r="I9" i="9"/>
  <c r="U9" i="9"/>
  <c r="G10" i="9"/>
  <c r="T10" i="9"/>
  <c r="F11" i="9"/>
  <c r="U11" i="9"/>
  <c r="H12" i="9"/>
  <c r="W12" i="9"/>
  <c r="W13" i="9"/>
  <c r="X14" i="9"/>
  <c r="E24" i="9"/>
  <c r="R24" i="9"/>
  <c r="D25" i="9"/>
  <c r="R25" i="9"/>
  <c r="E26" i="9"/>
  <c r="T26" i="9"/>
  <c r="H27" i="9"/>
  <c r="X27" i="9"/>
  <c r="V28" i="9"/>
  <c r="V29" i="9"/>
  <c r="G42" i="9"/>
  <c r="E45" i="9"/>
  <c r="G46" i="9"/>
  <c r="H44" i="9"/>
  <c r="I43" i="9"/>
  <c r="J43" i="9"/>
  <c r="S42" i="9"/>
  <c r="T46" i="9"/>
  <c r="U43" i="9"/>
  <c r="W48" i="9"/>
  <c r="X48" i="9"/>
  <c r="J59" i="9"/>
  <c r="C60" i="9"/>
  <c r="F61" i="9"/>
  <c r="H64" i="9"/>
  <c r="I63" i="9"/>
  <c r="J63" i="9"/>
  <c r="V59" i="9"/>
  <c r="R60" i="9"/>
  <c r="U64" i="9"/>
  <c r="V62" i="9"/>
  <c r="W61" i="9"/>
  <c r="X61" i="9"/>
  <c r="B24" i="9"/>
  <c r="W31" i="9"/>
  <c r="W30" i="9"/>
  <c r="H30" i="9"/>
  <c r="U29" i="9"/>
  <c r="G29" i="9"/>
  <c r="U28" i="9"/>
  <c r="H28" i="9"/>
  <c r="W27" i="9"/>
  <c r="S27" i="9"/>
  <c r="G27" i="9"/>
  <c r="W26" i="9"/>
  <c r="S26" i="9"/>
  <c r="H26" i="9"/>
  <c r="D26" i="9"/>
  <c r="U25" i="9"/>
  <c r="Q25" i="9"/>
  <c r="G25" i="9"/>
  <c r="C25" i="9"/>
  <c r="U24" i="9"/>
  <c r="Q24" i="9"/>
  <c r="P7" i="9"/>
  <c r="X32" i="9"/>
  <c r="J31" i="9"/>
  <c r="V30" i="9"/>
  <c r="X29" i="9"/>
  <c r="J29" i="9"/>
  <c r="X28" i="9"/>
  <c r="T28" i="9"/>
  <c r="G28" i="9"/>
  <c r="V27" i="9"/>
  <c r="J27" i="9"/>
  <c r="F27" i="9"/>
  <c r="V26" i="9"/>
  <c r="R26" i="9"/>
  <c r="G26" i="9"/>
  <c r="X25" i="9"/>
  <c r="T25" i="9"/>
  <c r="J25" i="9"/>
  <c r="F25" i="9"/>
  <c r="X24" i="9"/>
  <c r="T24" i="9"/>
  <c r="J24" i="9"/>
  <c r="F24" i="9"/>
  <c r="X15" i="9"/>
  <c r="J14" i="9"/>
  <c r="V13" i="9"/>
  <c r="X12" i="9"/>
  <c r="J12" i="9"/>
  <c r="X11" i="9"/>
  <c r="T11" i="9"/>
  <c r="G11" i="9"/>
  <c r="V10" i="9"/>
  <c r="J10" i="9"/>
  <c r="F10" i="9"/>
  <c r="V9" i="9"/>
  <c r="R9" i="9"/>
  <c r="G9" i="9"/>
  <c r="X8" i="9"/>
  <c r="T8" i="9"/>
  <c r="J8" i="9"/>
  <c r="G7" i="9"/>
  <c r="U7" i="9"/>
  <c r="R8" i="9"/>
  <c r="H9" i="9"/>
  <c r="S10" i="9"/>
  <c r="G12" i="9"/>
  <c r="J13" i="9"/>
  <c r="I24" i="9"/>
  <c r="E27" i="9"/>
  <c r="J28" i="9"/>
  <c r="J30" i="9"/>
  <c r="E7" i="9"/>
  <c r="I7" i="9"/>
  <c r="S7" i="9"/>
  <c r="W7" i="9"/>
  <c r="E8" i="9"/>
  <c r="I8" i="9"/>
  <c r="U8" i="9"/>
  <c r="E9" i="9"/>
  <c r="J9" i="9"/>
  <c r="W9" i="9"/>
  <c r="H10" i="9"/>
  <c r="U10" i="9"/>
  <c r="H11" i="9"/>
  <c r="V11" i="9"/>
  <c r="I12" i="9"/>
  <c r="H13" i="9"/>
  <c r="X13" i="9"/>
  <c r="J15" i="9"/>
  <c r="G24" i="9"/>
  <c r="S24" i="9"/>
  <c r="E25" i="9"/>
  <c r="S25" i="9"/>
  <c r="F26" i="9"/>
  <c r="U26" i="9"/>
  <c r="I27" i="9"/>
  <c r="F28" i="9"/>
  <c r="W28" i="9"/>
  <c r="W29" i="9"/>
  <c r="I31" i="9"/>
  <c r="B7" i="9"/>
  <c r="D42" i="9"/>
  <c r="F46" i="9"/>
  <c r="G43" i="9"/>
  <c r="I48" i="9"/>
  <c r="J48" i="9"/>
  <c r="X42" i="9"/>
  <c r="R44" i="9"/>
  <c r="T43" i="9"/>
  <c r="V46" i="9"/>
  <c r="W45" i="9"/>
  <c r="X45" i="9"/>
  <c r="G59" i="9"/>
  <c r="E62" i="9"/>
  <c r="G63" i="9"/>
  <c r="H61" i="9"/>
  <c r="I60" i="9"/>
  <c r="J60" i="9"/>
  <c r="S59" i="9"/>
  <c r="S60" i="9"/>
  <c r="U61" i="9"/>
  <c r="W66" i="9"/>
  <c r="X66" i="9"/>
  <c r="B7" i="5"/>
  <c r="B52" i="9" l="1"/>
  <c r="P34" i="9"/>
  <c r="P52" i="9"/>
  <c r="B34" i="9"/>
  <c r="P17" i="9"/>
  <c r="P69" i="9"/>
  <c r="B69" i="9"/>
  <c r="B17" i="9"/>
  <c r="X60" i="8"/>
  <c r="X61" i="8"/>
  <c r="X62" i="8"/>
  <c r="X63" i="8"/>
  <c r="X64" i="8"/>
  <c r="X65" i="8"/>
  <c r="X66" i="8"/>
  <c r="X67" i="8"/>
  <c r="W60" i="8"/>
  <c r="W61" i="8"/>
  <c r="W62" i="8"/>
  <c r="W63" i="8"/>
  <c r="W64" i="8"/>
  <c r="W65" i="8"/>
  <c r="W66" i="8"/>
  <c r="V60" i="8"/>
  <c r="V61" i="8"/>
  <c r="V62" i="8"/>
  <c r="V63" i="8"/>
  <c r="V64" i="8"/>
  <c r="V65" i="8"/>
  <c r="U60" i="8"/>
  <c r="U61" i="8"/>
  <c r="U62" i="8"/>
  <c r="U63" i="8"/>
  <c r="U64" i="8"/>
  <c r="T60" i="8"/>
  <c r="T61" i="8"/>
  <c r="T62" i="8"/>
  <c r="T63" i="8"/>
  <c r="S60" i="8"/>
  <c r="S61" i="8"/>
  <c r="S62" i="8"/>
  <c r="R60" i="8"/>
  <c r="R61" i="8"/>
  <c r="Q60" i="8"/>
  <c r="Q59" i="8"/>
  <c r="R59" i="8"/>
  <c r="S59" i="8"/>
  <c r="T59" i="8"/>
  <c r="U59" i="8"/>
  <c r="V59" i="8"/>
  <c r="W59" i="8"/>
  <c r="X59" i="8"/>
  <c r="J60" i="8"/>
  <c r="J61" i="8"/>
  <c r="J62" i="8"/>
  <c r="J63" i="8"/>
  <c r="J64" i="8"/>
  <c r="J65" i="8"/>
  <c r="J66" i="8"/>
  <c r="J67" i="8"/>
  <c r="I60" i="8"/>
  <c r="I61" i="8"/>
  <c r="I62" i="8"/>
  <c r="I63" i="8"/>
  <c r="I64" i="8"/>
  <c r="I65" i="8"/>
  <c r="I66" i="8"/>
  <c r="H60" i="8"/>
  <c r="H61" i="8"/>
  <c r="H62" i="8"/>
  <c r="H63" i="8"/>
  <c r="H64" i="8"/>
  <c r="H65" i="8"/>
  <c r="G60" i="8"/>
  <c r="G61" i="8"/>
  <c r="G62" i="8"/>
  <c r="G63" i="8"/>
  <c r="G64" i="8"/>
  <c r="F60" i="8"/>
  <c r="F61" i="8"/>
  <c r="F62" i="8"/>
  <c r="F63" i="8"/>
  <c r="E60" i="8"/>
  <c r="E61" i="8"/>
  <c r="E62" i="8"/>
  <c r="D60" i="8"/>
  <c r="D61" i="8"/>
  <c r="C60" i="8"/>
  <c r="C59" i="8"/>
  <c r="D59" i="8"/>
  <c r="E59" i="8"/>
  <c r="F59" i="8"/>
  <c r="G59" i="8"/>
  <c r="H59" i="8"/>
  <c r="I59" i="8"/>
  <c r="J59" i="8"/>
  <c r="X43" i="8"/>
  <c r="X44" i="8"/>
  <c r="X45" i="8"/>
  <c r="X46" i="8"/>
  <c r="X47" i="8"/>
  <c r="X48" i="8"/>
  <c r="X49" i="8"/>
  <c r="X50" i="8"/>
  <c r="W43" i="8"/>
  <c r="W44" i="8"/>
  <c r="W45" i="8"/>
  <c r="W46" i="8"/>
  <c r="W47" i="8"/>
  <c r="W48" i="8"/>
  <c r="W49" i="8"/>
  <c r="V43" i="8"/>
  <c r="V44" i="8"/>
  <c r="V45" i="8"/>
  <c r="V46" i="8"/>
  <c r="V47" i="8"/>
  <c r="V48" i="8"/>
  <c r="U43" i="8"/>
  <c r="U44" i="8"/>
  <c r="U45" i="8"/>
  <c r="U46" i="8"/>
  <c r="U47" i="8"/>
  <c r="T43" i="8"/>
  <c r="T44" i="8"/>
  <c r="T45" i="8"/>
  <c r="T46" i="8"/>
  <c r="S43" i="8"/>
  <c r="S44" i="8"/>
  <c r="S45" i="8"/>
  <c r="R43" i="8"/>
  <c r="R44" i="8"/>
  <c r="Q43" i="8"/>
  <c r="Q42" i="8"/>
  <c r="R42" i="8"/>
  <c r="S42" i="8"/>
  <c r="T42" i="8"/>
  <c r="U42" i="8"/>
  <c r="V42" i="8"/>
  <c r="W42" i="8"/>
  <c r="X42" i="8"/>
  <c r="J43" i="8"/>
  <c r="J44" i="8"/>
  <c r="J45" i="8"/>
  <c r="J46" i="8"/>
  <c r="J47" i="8"/>
  <c r="J48" i="8"/>
  <c r="J49" i="8"/>
  <c r="J50" i="8"/>
  <c r="I43" i="8"/>
  <c r="I44" i="8"/>
  <c r="I45" i="8"/>
  <c r="I46" i="8"/>
  <c r="I47" i="8"/>
  <c r="I48" i="8"/>
  <c r="I49" i="8"/>
  <c r="H43" i="8"/>
  <c r="H44" i="8"/>
  <c r="H45" i="8"/>
  <c r="H46" i="8"/>
  <c r="H47" i="8"/>
  <c r="H48" i="8"/>
  <c r="G43" i="8"/>
  <c r="G44" i="8"/>
  <c r="G45" i="8"/>
  <c r="G46" i="8"/>
  <c r="G47" i="8"/>
  <c r="F43" i="8"/>
  <c r="F44" i="8"/>
  <c r="F45" i="8"/>
  <c r="F46" i="8"/>
  <c r="E43" i="8"/>
  <c r="E44" i="8"/>
  <c r="E45" i="8"/>
  <c r="D43" i="8"/>
  <c r="D44" i="8"/>
  <c r="C43" i="8"/>
  <c r="C42" i="8"/>
  <c r="D42" i="8"/>
  <c r="E42" i="8"/>
  <c r="F42" i="8"/>
  <c r="G42" i="8"/>
  <c r="H42" i="8"/>
  <c r="I42" i="8"/>
  <c r="J42" i="8"/>
  <c r="P59" i="8"/>
  <c r="B59" i="8"/>
  <c r="P42" i="8"/>
  <c r="B42" i="8"/>
  <c r="B7" i="8"/>
  <c r="P24" i="8"/>
  <c r="P7" i="8"/>
  <c r="B24" i="8"/>
  <c r="X25" i="8"/>
  <c r="X26" i="8"/>
  <c r="X27" i="8"/>
  <c r="X28" i="8"/>
  <c r="X29" i="8"/>
  <c r="X30" i="8"/>
  <c r="X31" i="8"/>
  <c r="X32" i="8"/>
  <c r="W25" i="8"/>
  <c r="W26" i="8"/>
  <c r="W27" i="8"/>
  <c r="W28" i="8"/>
  <c r="W29" i="8"/>
  <c r="W30" i="8"/>
  <c r="W31" i="8"/>
  <c r="V25" i="8"/>
  <c r="V26" i="8"/>
  <c r="V27" i="8"/>
  <c r="V28" i="8"/>
  <c r="V29" i="8"/>
  <c r="V30" i="8"/>
  <c r="U25" i="8"/>
  <c r="U26" i="8"/>
  <c r="U27" i="8"/>
  <c r="U28" i="8"/>
  <c r="U29" i="8"/>
  <c r="T25" i="8"/>
  <c r="T26" i="8"/>
  <c r="T27" i="8"/>
  <c r="T28" i="8"/>
  <c r="S25" i="8"/>
  <c r="S26" i="8"/>
  <c r="S27" i="8"/>
  <c r="R25" i="8"/>
  <c r="R26" i="8"/>
  <c r="Q25" i="8"/>
  <c r="Q24" i="8"/>
  <c r="R24" i="8"/>
  <c r="S24" i="8"/>
  <c r="T24" i="8"/>
  <c r="U24" i="8"/>
  <c r="V24" i="8"/>
  <c r="W24" i="8"/>
  <c r="X24" i="8"/>
  <c r="J25" i="8"/>
  <c r="J26" i="8"/>
  <c r="J27" i="8"/>
  <c r="J28" i="8"/>
  <c r="J29" i="8"/>
  <c r="J30" i="8"/>
  <c r="J31" i="8"/>
  <c r="J32" i="8"/>
  <c r="I25" i="8"/>
  <c r="I26" i="8"/>
  <c r="I27" i="8"/>
  <c r="I28" i="8"/>
  <c r="I29" i="8"/>
  <c r="I30" i="8"/>
  <c r="I31" i="8"/>
  <c r="H25" i="8"/>
  <c r="H26" i="8"/>
  <c r="H27" i="8"/>
  <c r="H28" i="8"/>
  <c r="H29" i="8"/>
  <c r="H30" i="8"/>
  <c r="G25" i="8"/>
  <c r="G26" i="8"/>
  <c r="G27" i="8"/>
  <c r="G28" i="8"/>
  <c r="G29" i="8"/>
  <c r="F25" i="8"/>
  <c r="F26" i="8"/>
  <c r="F27" i="8"/>
  <c r="F28" i="8"/>
  <c r="E25" i="8"/>
  <c r="E26" i="8"/>
  <c r="E27" i="8"/>
  <c r="D25" i="8"/>
  <c r="D26" i="8"/>
  <c r="C25" i="8"/>
  <c r="C24" i="8"/>
  <c r="D24" i="8"/>
  <c r="E24" i="8"/>
  <c r="F24" i="8"/>
  <c r="G24" i="8"/>
  <c r="H24" i="8"/>
  <c r="I24" i="8"/>
  <c r="J24" i="8"/>
  <c r="X8" i="8"/>
  <c r="X9" i="8"/>
  <c r="X10" i="8"/>
  <c r="X11" i="8"/>
  <c r="X12" i="8"/>
  <c r="X13" i="8"/>
  <c r="X14" i="8"/>
  <c r="X15" i="8"/>
  <c r="W8" i="8"/>
  <c r="W9" i="8"/>
  <c r="W10" i="8"/>
  <c r="W11" i="8"/>
  <c r="W12" i="8"/>
  <c r="W13" i="8"/>
  <c r="W14" i="8"/>
  <c r="V8" i="8"/>
  <c r="V9" i="8"/>
  <c r="V10" i="8"/>
  <c r="V11" i="8"/>
  <c r="V12" i="8"/>
  <c r="V13" i="8"/>
  <c r="U8" i="8"/>
  <c r="U9" i="8"/>
  <c r="U10" i="8"/>
  <c r="U11" i="8"/>
  <c r="U12" i="8"/>
  <c r="T8" i="8"/>
  <c r="T9" i="8"/>
  <c r="T10" i="8"/>
  <c r="T11" i="8"/>
  <c r="S8" i="8"/>
  <c r="S9" i="8"/>
  <c r="S10" i="8"/>
  <c r="R8" i="8"/>
  <c r="R9" i="8"/>
  <c r="Q8" i="8"/>
  <c r="Q7" i="8"/>
  <c r="R7" i="8"/>
  <c r="S7" i="8"/>
  <c r="T7" i="8"/>
  <c r="U7" i="8"/>
  <c r="V7" i="8"/>
  <c r="W7" i="8"/>
  <c r="X7" i="8"/>
  <c r="J8" i="8"/>
  <c r="J9" i="8"/>
  <c r="J10" i="8"/>
  <c r="J11" i="8"/>
  <c r="J12" i="8"/>
  <c r="J13" i="8"/>
  <c r="J14" i="8"/>
  <c r="J15" i="8"/>
  <c r="I8" i="8"/>
  <c r="I9" i="8"/>
  <c r="I10" i="8"/>
  <c r="I11" i="8"/>
  <c r="I12" i="8"/>
  <c r="I13" i="8"/>
  <c r="I14" i="8"/>
  <c r="H8" i="8"/>
  <c r="H9" i="8"/>
  <c r="H10" i="8"/>
  <c r="H11" i="8"/>
  <c r="H12" i="8"/>
  <c r="H13" i="8"/>
  <c r="G8" i="8"/>
  <c r="G9" i="8"/>
  <c r="G10" i="8"/>
  <c r="G11" i="8"/>
  <c r="G12" i="8"/>
  <c r="F8" i="8"/>
  <c r="F9" i="8"/>
  <c r="F10" i="8"/>
  <c r="F11" i="8"/>
  <c r="E8" i="8"/>
  <c r="E9" i="8"/>
  <c r="E10" i="8"/>
  <c r="D8" i="8"/>
  <c r="D9" i="8"/>
  <c r="C8" i="8"/>
  <c r="C7" i="8"/>
  <c r="D7" i="8"/>
  <c r="E7" i="8"/>
  <c r="F7" i="8"/>
  <c r="G7" i="8"/>
  <c r="H7" i="8"/>
  <c r="I7" i="8"/>
  <c r="J7" i="8"/>
  <c r="O67" i="8"/>
  <c r="A67" i="8"/>
  <c r="O66" i="8"/>
  <c r="A66" i="8"/>
  <c r="O65" i="8"/>
  <c r="A65" i="8"/>
  <c r="O64" i="8"/>
  <c r="A64" i="8"/>
  <c r="O63" i="8"/>
  <c r="A63" i="8"/>
  <c r="O62" i="8"/>
  <c r="A62" i="8"/>
  <c r="O61" i="8"/>
  <c r="A61" i="8"/>
  <c r="O60" i="8"/>
  <c r="A60" i="8"/>
  <c r="O59" i="8"/>
  <c r="A59" i="8"/>
  <c r="X58" i="8"/>
  <c r="W58" i="8"/>
  <c r="V58" i="8"/>
  <c r="U58" i="8"/>
  <c r="T58" i="8"/>
  <c r="S58" i="8"/>
  <c r="R58" i="8"/>
  <c r="Q58" i="8"/>
  <c r="P58" i="8"/>
  <c r="J58" i="8"/>
  <c r="I58" i="8"/>
  <c r="H58" i="8"/>
  <c r="G58" i="8"/>
  <c r="F58" i="8"/>
  <c r="E58" i="8"/>
  <c r="D58" i="8"/>
  <c r="C58" i="8"/>
  <c r="B58" i="8"/>
  <c r="O50" i="8"/>
  <c r="A50" i="8"/>
  <c r="O49" i="8"/>
  <c r="A49" i="8"/>
  <c r="O48" i="8"/>
  <c r="A48" i="8"/>
  <c r="O47" i="8"/>
  <c r="A47" i="8"/>
  <c r="O46" i="8"/>
  <c r="A46" i="8"/>
  <c r="O45" i="8"/>
  <c r="A45" i="8"/>
  <c r="O44" i="8"/>
  <c r="A44" i="8"/>
  <c r="O43" i="8"/>
  <c r="A43" i="8"/>
  <c r="O42" i="8"/>
  <c r="A42" i="8"/>
  <c r="X41" i="8"/>
  <c r="W41" i="8"/>
  <c r="V41" i="8"/>
  <c r="U41" i="8"/>
  <c r="T41" i="8"/>
  <c r="S41" i="8"/>
  <c r="R41" i="8"/>
  <c r="Q41" i="8"/>
  <c r="P41" i="8"/>
  <c r="J41" i="8"/>
  <c r="I41" i="8"/>
  <c r="H41" i="8"/>
  <c r="G41" i="8"/>
  <c r="F41" i="8"/>
  <c r="E41" i="8"/>
  <c r="D41" i="8"/>
  <c r="C41" i="8"/>
  <c r="B41" i="8"/>
  <c r="B36" i="9" l="1"/>
  <c r="B71" i="9"/>
  <c r="B52" i="8"/>
  <c r="P52" i="8"/>
  <c r="B69" i="8"/>
  <c r="P69" i="8"/>
  <c r="O32" i="8"/>
  <c r="A32" i="8"/>
  <c r="O31" i="8"/>
  <c r="A31" i="8"/>
  <c r="O30" i="8"/>
  <c r="A30" i="8"/>
  <c r="O29" i="8"/>
  <c r="A29" i="8"/>
  <c r="O28" i="8"/>
  <c r="A28" i="8"/>
  <c r="O27" i="8"/>
  <c r="A27" i="8"/>
  <c r="O26" i="8"/>
  <c r="A26" i="8"/>
  <c r="O25" i="8"/>
  <c r="A25" i="8"/>
  <c r="O24" i="8"/>
  <c r="A24" i="8"/>
  <c r="X23" i="8"/>
  <c r="W23" i="8"/>
  <c r="V23" i="8"/>
  <c r="U23" i="8"/>
  <c r="T23" i="8"/>
  <c r="S23" i="8"/>
  <c r="R23" i="8"/>
  <c r="Q23" i="8"/>
  <c r="P23" i="8"/>
  <c r="J23" i="8"/>
  <c r="I23" i="8"/>
  <c r="H23" i="8"/>
  <c r="G23" i="8"/>
  <c r="F23" i="8"/>
  <c r="E23" i="8"/>
  <c r="D23" i="8"/>
  <c r="C23" i="8"/>
  <c r="B23" i="8"/>
  <c r="O15" i="8"/>
  <c r="A15" i="8"/>
  <c r="O14" i="8"/>
  <c r="A14" i="8"/>
  <c r="O13" i="8"/>
  <c r="A13" i="8"/>
  <c r="O12" i="8"/>
  <c r="A12" i="8"/>
  <c r="O11" i="8"/>
  <c r="A11" i="8"/>
  <c r="O10" i="8"/>
  <c r="A10" i="8"/>
  <c r="O9" i="8"/>
  <c r="A9" i="8"/>
  <c r="O8" i="8"/>
  <c r="A8" i="8"/>
  <c r="O7" i="8"/>
  <c r="A7" i="8"/>
  <c r="X6" i="8"/>
  <c r="W6" i="8"/>
  <c r="V6" i="8"/>
  <c r="U6" i="8"/>
  <c r="T6" i="8"/>
  <c r="S6" i="8"/>
  <c r="R6" i="8"/>
  <c r="Q6" i="8"/>
  <c r="P6" i="8"/>
  <c r="J6" i="8"/>
  <c r="I6" i="8"/>
  <c r="H6" i="8"/>
  <c r="G6" i="8"/>
  <c r="F6" i="8"/>
  <c r="E6" i="8"/>
  <c r="D6" i="8"/>
  <c r="C6" i="8"/>
  <c r="B6" i="8"/>
  <c r="P34" i="4"/>
  <c r="P17" i="4"/>
  <c r="B17" i="4"/>
  <c r="B34" i="4"/>
  <c r="X25" i="5"/>
  <c r="X26" i="5"/>
  <c r="X27" i="5"/>
  <c r="X28" i="5"/>
  <c r="X29" i="5"/>
  <c r="X30" i="5"/>
  <c r="X31" i="5"/>
  <c r="X32" i="5"/>
  <c r="W25" i="5"/>
  <c r="W26" i="5"/>
  <c r="W27" i="5"/>
  <c r="W28" i="5"/>
  <c r="W29" i="5"/>
  <c r="W30" i="5"/>
  <c r="W31" i="5"/>
  <c r="V25" i="5"/>
  <c r="V26" i="5"/>
  <c r="V27" i="5"/>
  <c r="V28" i="5"/>
  <c r="V29" i="5"/>
  <c r="V30" i="5"/>
  <c r="U25" i="5"/>
  <c r="U26" i="5"/>
  <c r="U27" i="5"/>
  <c r="U28" i="5"/>
  <c r="U29" i="5"/>
  <c r="T25" i="5"/>
  <c r="T26" i="5"/>
  <c r="T27" i="5"/>
  <c r="T28" i="5"/>
  <c r="S25" i="5"/>
  <c r="S26" i="5"/>
  <c r="S27" i="5"/>
  <c r="R25" i="5"/>
  <c r="R26" i="5"/>
  <c r="Q25" i="5"/>
  <c r="Q24" i="5"/>
  <c r="R24" i="5"/>
  <c r="S24" i="5"/>
  <c r="T24" i="5"/>
  <c r="U24" i="5"/>
  <c r="V24" i="5"/>
  <c r="W24" i="5"/>
  <c r="X24" i="5"/>
  <c r="P24" i="5"/>
  <c r="J25" i="5"/>
  <c r="J26" i="5"/>
  <c r="J27" i="5"/>
  <c r="J28" i="5"/>
  <c r="J29" i="5"/>
  <c r="J30" i="5"/>
  <c r="J31" i="5"/>
  <c r="J32" i="5"/>
  <c r="I25" i="5"/>
  <c r="I26" i="5"/>
  <c r="I27" i="5"/>
  <c r="I28" i="5"/>
  <c r="I29" i="5"/>
  <c r="I30" i="5"/>
  <c r="I31" i="5"/>
  <c r="H25" i="5"/>
  <c r="H26" i="5"/>
  <c r="H27" i="5"/>
  <c r="H28" i="5"/>
  <c r="H29" i="5"/>
  <c r="H30" i="5"/>
  <c r="G25" i="5"/>
  <c r="G26" i="5"/>
  <c r="G27" i="5"/>
  <c r="G28" i="5"/>
  <c r="G29" i="5"/>
  <c r="F25" i="5"/>
  <c r="F26" i="5"/>
  <c r="F27" i="5"/>
  <c r="F28" i="5"/>
  <c r="E25" i="5"/>
  <c r="E26" i="5"/>
  <c r="E27" i="5"/>
  <c r="D25" i="5"/>
  <c r="D26" i="5"/>
  <c r="C25" i="5"/>
  <c r="J24" i="5"/>
  <c r="C24" i="5"/>
  <c r="D24" i="5"/>
  <c r="E24" i="5"/>
  <c r="F24" i="5"/>
  <c r="G24" i="5"/>
  <c r="H24" i="5"/>
  <c r="I24" i="5"/>
  <c r="B24" i="5"/>
  <c r="X8" i="5"/>
  <c r="X9" i="5"/>
  <c r="X10" i="5"/>
  <c r="X11" i="5"/>
  <c r="X12" i="5"/>
  <c r="X13" i="5"/>
  <c r="X14" i="5"/>
  <c r="X15" i="5"/>
  <c r="W8" i="5"/>
  <c r="W9" i="5"/>
  <c r="W10" i="5"/>
  <c r="W11" i="5"/>
  <c r="W12" i="5"/>
  <c r="W13" i="5"/>
  <c r="W14" i="5"/>
  <c r="V8" i="5"/>
  <c r="V9" i="5"/>
  <c r="V10" i="5"/>
  <c r="V11" i="5"/>
  <c r="V12" i="5"/>
  <c r="V13" i="5"/>
  <c r="U8" i="5"/>
  <c r="U9" i="5"/>
  <c r="U10" i="5"/>
  <c r="U11" i="5"/>
  <c r="U12" i="5"/>
  <c r="T8" i="5"/>
  <c r="T9" i="5"/>
  <c r="T10" i="5"/>
  <c r="T11" i="5"/>
  <c r="S8" i="5"/>
  <c r="S9" i="5"/>
  <c r="S10" i="5"/>
  <c r="R8" i="5"/>
  <c r="R9" i="5"/>
  <c r="Q8" i="5"/>
  <c r="Q7" i="5"/>
  <c r="R7" i="5"/>
  <c r="S7" i="5"/>
  <c r="T7" i="5"/>
  <c r="U7" i="5"/>
  <c r="V7" i="5"/>
  <c r="W7" i="5"/>
  <c r="X7" i="5"/>
  <c r="P7" i="5"/>
  <c r="J8" i="5"/>
  <c r="J9" i="5"/>
  <c r="J10" i="5"/>
  <c r="J11" i="5"/>
  <c r="J12" i="5"/>
  <c r="J13" i="5"/>
  <c r="J14" i="5"/>
  <c r="J15" i="5"/>
  <c r="I8" i="5"/>
  <c r="I9" i="5"/>
  <c r="I10" i="5"/>
  <c r="I11" i="5"/>
  <c r="I12" i="5"/>
  <c r="I13" i="5"/>
  <c r="I14" i="5"/>
  <c r="H8" i="5"/>
  <c r="H9" i="5"/>
  <c r="H10" i="5"/>
  <c r="H11" i="5"/>
  <c r="H12" i="5"/>
  <c r="H13" i="5"/>
  <c r="G8" i="5"/>
  <c r="G9" i="5"/>
  <c r="G10" i="5"/>
  <c r="G11" i="5"/>
  <c r="G12" i="5"/>
  <c r="F8" i="5"/>
  <c r="F9" i="5"/>
  <c r="F10" i="5"/>
  <c r="F11" i="5"/>
  <c r="E8" i="5"/>
  <c r="E9" i="5"/>
  <c r="E10" i="5"/>
  <c r="D8" i="5"/>
  <c r="D9" i="5"/>
  <c r="C8" i="5"/>
  <c r="C7" i="5"/>
  <c r="D7" i="5"/>
  <c r="E7" i="5"/>
  <c r="F7" i="5"/>
  <c r="G7" i="5"/>
  <c r="H7" i="5"/>
  <c r="I7" i="5"/>
  <c r="J7" i="5"/>
  <c r="O32" i="7"/>
  <c r="A32" i="7"/>
  <c r="O31" i="7"/>
  <c r="A31" i="7"/>
  <c r="O30" i="7"/>
  <c r="A30" i="7"/>
  <c r="O29" i="7"/>
  <c r="A29" i="7"/>
  <c r="O28" i="7"/>
  <c r="A28" i="7"/>
  <c r="O27" i="7"/>
  <c r="A27" i="7"/>
  <c r="O26" i="7"/>
  <c r="A26" i="7"/>
  <c r="O25" i="7"/>
  <c r="A25" i="7"/>
  <c r="O24" i="7"/>
  <c r="A24" i="7"/>
  <c r="X23" i="7"/>
  <c r="W23" i="7"/>
  <c r="V23" i="7"/>
  <c r="U23" i="7"/>
  <c r="T23" i="7"/>
  <c r="S23" i="7"/>
  <c r="R23" i="7"/>
  <c r="Q23" i="7"/>
  <c r="P23" i="7"/>
  <c r="J23" i="7"/>
  <c r="I23" i="7"/>
  <c r="H23" i="7"/>
  <c r="G23" i="7"/>
  <c r="F23" i="7"/>
  <c r="E23" i="7"/>
  <c r="D23" i="7"/>
  <c r="C23" i="7"/>
  <c r="B23" i="7"/>
  <c r="O15" i="7"/>
  <c r="J15" i="7"/>
  <c r="A15" i="7"/>
  <c r="O14" i="7"/>
  <c r="J14" i="7"/>
  <c r="I14" i="7"/>
  <c r="A14" i="7"/>
  <c r="O13" i="7"/>
  <c r="J13" i="7"/>
  <c r="I13" i="7"/>
  <c r="H13" i="7"/>
  <c r="A13" i="7"/>
  <c r="O12" i="7"/>
  <c r="J12" i="7"/>
  <c r="I12" i="7"/>
  <c r="H12" i="7"/>
  <c r="G12" i="7"/>
  <c r="A12" i="7"/>
  <c r="O11" i="7"/>
  <c r="J11" i="7"/>
  <c r="I11" i="7"/>
  <c r="H11" i="7"/>
  <c r="G11" i="7"/>
  <c r="F11" i="7"/>
  <c r="A11" i="7"/>
  <c r="O10" i="7"/>
  <c r="J10" i="7"/>
  <c r="I10" i="7"/>
  <c r="H10" i="7"/>
  <c r="G10" i="7"/>
  <c r="F10" i="7"/>
  <c r="E10" i="7"/>
  <c r="A10" i="7"/>
  <c r="O9" i="7"/>
  <c r="J9" i="7"/>
  <c r="I9" i="7"/>
  <c r="H9" i="7"/>
  <c r="G9" i="7"/>
  <c r="F9" i="7"/>
  <c r="E9" i="7"/>
  <c r="D9" i="7"/>
  <c r="A9" i="7"/>
  <c r="O8" i="7"/>
  <c r="J8" i="7"/>
  <c r="I8" i="7"/>
  <c r="H8" i="7"/>
  <c r="G8" i="7"/>
  <c r="F8" i="7"/>
  <c r="E8" i="7"/>
  <c r="D8" i="7"/>
  <c r="C8" i="7"/>
  <c r="A8" i="7"/>
  <c r="O7" i="7"/>
  <c r="J7" i="7"/>
  <c r="I7" i="7"/>
  <c r="H7" i="7"/>
  <c r="G7" i="7"/>
  <c r="F7" i="7"/>
  <c r="E7" i="7"/>
  <c r="D7" i="7"/>
  <c r="C7" i="7"/>
  <c r="A7" i="7"/>
  <c r="X6" i="7"/>
  <c r="W6" i="7"/>
  <c r="V6" i="7"/>
  <c r="U6" i="7"/>
  <c r="T6" i="7"/>
  <c r="S6" i="7"/>
  <c r="R6" i="7"/>
  <c r="Q6" i="7"/>
  <c r="P6" i="7"/>
  <c r="J6" i="7"/>
  <c r="I6" i="7"/>
  <c r="H6" i="7"/>
  <c r="G6" i="7"/>
  <c r="F6" i="7"/>
  <c r="E6" i="7"/>
  <c r="D6" i="7"/>
  <c r="C6" i="7"/>
  <c r="B6" i="7"/>
  <c r="O32" i="5"/>
  <c r="O31" i="5"/>
  <c r="O30" i="5"/>
  <c r="O29" i="5"/>
  <c r="O28" i="5"/>
  <c r="O27" i="5"/>
  <c r="O26" i="5"/>
  <c r="O25" i="5"/>
  <c r="O24" i="5"/>
  <c r="X23" i="5"/>
  <c r="W23" i="5"/>
  <c r="V23" i="5"/>
  <c r="U23" i="5"/>
  <c r="T23" i="5"/>
  <c r="S23" i="5"/>
  <c r="R23" i="5"/>
  <c r="Q23" i="5"/>
  <c r="P23" i="5"/>
  <c r="A32" i="5"/>
  <c r="A31" i="5"/>
  <c r="A30" i="5"/>
  <c r="A29" i="5"/>
  <c r="A28" i="5"/>
  <c r="A27" i="5"/>
  <c r="A26" i="5"/>
  <c r="A25" i="5"/>
  <c r="A24" i="5"/>
  <c r="J23" i="5"/>
  <c r="I23" i="5"/>
  <c r="H23" i="5"/>
  <c r="G23" i="5"/>
  <c r="F23" i="5"/>
  <c r="E23" i="5"/>
  <c r="D23" i="5"/>
  <c r="C23" i="5"/>
  <c r="B23" i="5"/>
  <c r="O15" i="5"/>
  <c r="O14" i="5"/>
  <c r="O13" i="5"/>
  <c r="O12" i="5"/>
  <c r="O11" i="5"/>
  <c r="O10" i="5"/>
  <c r="O9" i="5"/>
  <c r="O8" i="5"/>
  <c r="O7" i="5"/>
  <c r="X6" i="5"/>
  <c r="W6" i="5"/>
  <c r="V6" i="5"/>
  <c r="U6" i="5"/>
  <c r="T6" i="5"/>
  <c r="S6" i="5"/>
  <c r="R6" i="5"/>
  <c r="Q6" i="5"/>
  <c r="P6" i="5"/>
  <c r="A15" i="5"/>
  <c r="A14" i="5"/>
  <c r="A13" i="5"/>
  <c r="A12" i="5"/>
  <c r="A11" i="5"/>
  <c r="A10" i="5"/>
  <c r="A9" i="5"/>
  <c r="A8" i="5"/>
  <c r="A7" i="5"/>
  <c r="J6" i="5"/>
  <c r="I6" i="5"/>
  <c r="H6" i="5"/>
  <c r="G6" i="5"/>
  <c r="F6" i="5"/>
  <c r="E6" i="5"/>
  <c r="D6" i="5"/>
  <c r="C6" i="5"/>
  <c r="B6" i="5"/>
  <c r="B36" i="4" l="1"/>
  <c r="F15" i="1" s="1"/>
  <c r="F12" i="1"/>
  <c r="E18" i="1"/>
  <c r="E17" i="1"/>
  <c r="B34" i="5"/>
  <c r="B71" i="8"/>
  <c r="G15" i="1" s="1"/>
  <c r="P17" i="8"/>
  <c r="B34" i="8"/>
  <c r="B17" i="8"/>
  <c r="P34" i="8"/>
  <c r="P34" i="5"/>
  <c r="B17" i="5"/>
  <c r="P17" i="5"/>
  <c r="O32" i="4"/>
  <c r="O31" i="4"/>
  <c r="O30" i="4"/>
  <c r="O29" i="4"/>
  <c r="O28" i="4"/>
  <c r="O27" i="4"/>
  <c r="O26" i="4"/>
  <c r="O25" i="4"/>
  <c r="O24" i="4"/>
  <c r="X23" i="4"/>
  <c r="W23" i="4"/>
  <c r="V23" i="4"/>
  <c r="U23" i="4"/>
  <c r="T23" i="4"/>
  <c r="S23" i="4"/>
  <c r="R23" i="4"/>
  <c r="Q23" i="4"/>
  <c r="P23" i="4"/>
  <c r="A32" i="4"/>
  <c r="A31" i="4"/>
  <c r="A30" i="4"/>
  <c r="A29" i="4"/>
  <c r="A28" i="4"/>
  <c r="A27" i="4"/>
  <c r="A26" i="4"/>
  <c r="A25" i="4"/>
  <c r="A24" i="4"/>
  <c r="J23" i="4"/>
  <c r="I23" i="4"/>
  <c r="H23" i="4"/>
  <c r="G23" i="4"/>
  <c r="F23" i="4"/>
  <c r="E23" i="4"/>
  <c r="D23" i="4"/>
  <c r="C23" i="4"/>
  <c r="B23" i="4"/>
  <c r="O15" i="4"/>
  <c r="O14" i="4"/>
  <c r="O13" i="4"/>
  <c r="O12" i="4"/>
  <c r="O11" i="4"/>
  <c r="O10" i="4"/>
  <c r="O9" i="4"/>
  <c r="O8" i="4"/>
  <c r="O7" i="4"/>
  <c r="X6" i="4"/>
  <c r="W6" i="4"/>
  <c r="V6" i="4"/>
  <c r="U6" i="4"/>
  <c r="T6" i="4"/>
  <c r="S6" i="4"/>
  <c r="R6" i="4"/>
  <c r="Q6" i="4"/>
  <c r="P6" i="4"/>
  <c r="A15" i="4"/>
  <c r="A14" i="4"/>
  <c r="A13" i="4"/>
  <c r="A12" i="4"/>
  <c r="A11" i="4"/>
  <c r="A10" i="4"/>
  <c r="A9" i="4"/>
  <c r="A8" i="4"/>
  <c r="A7" i="4"/>
  <c r="J6" i="4"/>
  <c r="I6" i="4"/>
  <c r="H6" i="4"/>
  <c r="G6" i="4"/>
  <c r="F6" i="4"/>
  <c r="E6" i="4"/>
  <c r="D6" i="4"/>
  <c r="C6" i="4"/>
  <c r="B6" i="4"/>
  <c r="O32" i="6"/>
  <c r="A32" i="6"/>
  <c r="O31" i="6"/>
  <c r="A31" i="6"/>
  <c r="O30" i="6"/>
  <c r="A30" i="6"/>
  <c r="O29" i="6"/>
  <c r="A29" i="6"/>
  <c r="O28" i="6"/>
  <c r="A28" i="6"/>
  <c r="O27" i="6"/>
  <c r="A27" i="6"/>
  <c r="O26" i="6"/>
  <c r="A26" i="6"/>
  <c r="O25" i="6"/>
  <c r="A25" i="6"/>
  <c r="O24" i="6"/>
  <c r="A24" i="6"/>
  <c r="X23" i="6"/>
  <c r="W23" i="6"/>
  <c r="V23" i="6"/>
  <c r="U23" i="6"/>
  <c r="T23" i="6"/>
  <c r="S23" i="6"/>
  <c r="R23" i="6"/>
  <c r="Q23" i="6"/>
  <c r="P23" i="6"/>
  <c r="J23" i="6"/>
  <c r="I23" i="6"/>
  <c r="H23" i="6"/>
  <c r="G23" i="6"/>
  <c r="F23" i="6"/>
  <c r="E23" i="6"/>
  <c r="D23" i="6"/>
  <c r="C23" i="6"/>
  <c r="B23" i="6"/>
  <c r="O15" i="6"/>
  <c r="A15" i="6"/>
  <c r="O14" i="6"/>
  <c r="A14" i="6"/>
  <c r="O13" i="6"/>
  <c r="A13" i="6"/>
  <c r="O12" i="6"/>
  <c r="A12" i="6"/>
  <c r="O11" i="6"/>
  <c r="A11" i="6"/>
  <c r="O10" i="6"/>
  <c r="A10" i="6"/>
  <c r="O9" i="6"/>
  <c r="A9" i="6"/>
  <c r="O8" i="6"/>
  <c r="A8" i="6"/>
  <c r="O7" i="6"/>
  <c r="A7" i="6"/>
  <c r="X6" i="6"/>
  <c r="W6" i="6"/>
  <c r="V6" i="6"/>
  <c r="U6" i="6"/>
  <c r="T6" i="6"/>
  <c r="S6" i="6"/>
  <c r="R6" i="6"/>
  <c r="Q6" i="6"/>
  <c r="P6" i="6"/>
  <c r="J6" i="6"/>
  <c r="I6" i="6"/>
  <c r="H6" i="6"/>
  <c r="G6" i="6"/>
  <c r="F6" i="6"/>
  <c r="E6" i="6"/>
  <c r="D6" i="6"/>
  <c r="C6" i="6"/>
  <c r="B6" i="6"/>
  <c r="A15" i="3"/>
  <c r="A14" i="3"/>
  <c r="A13" i="3"/>
  <c r="A12" i="3"/>
  <c r="A11" i="3"/>
  <c r="A10" i="3"/>
  <c r="A9" i="3"/>
  <c r="A8" i="3"/>
  <c r="A7" i="3"/>
  <c r="J6" i="3"/>
  <c r="I6" i="3"/>
  <c r="H6" i="3"/>
  <c r="G6" i="3"/>
  <c r="F6" i="3"/>
  <c r="E6" i="3"/>
  <c r="D6" i="3"/>
  <c r="C6" i="3"/>
  <c r="B6" i="3"/>
  <c r="A32" i="3"/>
  <c r="A31" i="3"/>
  <c r="A30" i="3"/>
  <c r="A29" i="3"/>
  <c r="A28" i="3"/>
  <c r="A27" i="3"/>
  <c r="A26" i="3"/>
  <c r="A25" i="3"/>
  <c r="A24" i="3"/>
  <c r="J23" i="3"/>
  <c r="I23" i="3"/>
  <c r="H23" i="3"/>
  <c r="G23" i="3"/>
  <c r="F23" i="3"/>
  <c r="E23" i="3"/>
  <c r="D23" i="3"/>
  <c r="C23" i="3"/>
  <c r="B23" i="3"/>
  <c r="O32" i="3"/>
  <c r="O31" i="3"/>
  <c r="O30" i="3"/>
  <c r="O29" i="3"/>
  <c r="O28" i="3"/>
  <c r="O27" i="3"/>
  <c r="O26" i="3"/>
  <c r="O25" i="3"/>
  <c r="O24" i="3"/>
  <c r="X23" i="3"/>
  <c r="W23" i="3"/>
  <c r="V23" i="3"/>
  <c r="U23" i="3"/>
  <c r="T23" i="3"/>
  <c r="S23" i="3"/>
  <c r="R23" i="3"/>
  <c r="Q23" i="3"/>
  <c r="P23" i="3"/>
  <c r="O15" i="3"/>
  <c r="O14" i="3"/>
  <c r="O13" i="3"/>
  <c r="O12" i="3"/>
  <c r="O11" i="3"/>
  <c r="O10" i="3"/>
  <c r="O9" i="3"/>
  <c r="O8" i="3"/>
  <c r="O7" i="3"/>
  <c r="X6" i="3"/>
  <c r="W6" i="3"/>
  <c r="V6" i="3"/>
  <c r="U6" i="3"/>
  <c r="T6" i="3"/>
  <c r="S6" i="3"/>
  <c r="R6" i="3"/>
  <c r="Q6" i="3"/>
  <c r="P6" i="3"/>
  <c r="E15" i="1" l="1"/>
  <c r="F14" i="1"/>
  <c r="B36" i="5"/>
  <c r="G12" i="1" s="1"/>
  <c r="E12" i="1" s="1"/>
  <c r="B36" i="8"/>
  <c r="G14" i="1" s="1"/>
  <c r="E14" i="1" s="1"/>
</calcChain>
</file>

<file path=xl/sharedStrings.xml><?xml version="1.0" encoding="utf-8"?>
<sst xmlns="http://schemas.openxmlformats.org/spreadsheetml/2006/main" count="1519" uniqueCount="103">
  <si>
    <t>Resultat</t>
  </si>
  <si>
    <t>Post inntekter</t>
  </si>
  <si>
    <t>Pre inntekter</t>
  </si>
  <si>
    <t>Stasjon 1</t>
  </si>
  <si>
    <t>Stasjon 2</t>
  </si>
  <si>
    <t>Stasjon 3</t>
  </si>
  <si>
    <t>Stasjon 4</t>
  </si>
  <si>
    <t>Stasjon 5</t>
  </si>
  <si>
    <t xml:space="preserve">Markedsandel periode 2 </t>
  </si>
  <si>
    <t>Markedsandel periode 1</t>
  </si>
  <si>
    <t>Markedsandel periode 3</t>
  </si>
  <si>
    <t>Markedsandel periode 4</t>
  </si>
  <si>
    <t>Antall år med billettinntekter:</t>
  </si>
  <si>
    <r>
      <t xml:space="preserve">Billettinntekter: Gjennomsnitt. Målt i år </t>
    </r>
    <r>
      <rPr>
        <b/>
        <sz val="11"/>
        <color rgb="FFFF0000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priser.</t>
    </r>
  </si>
  <si>
    <r>
      <t>Billettinntekter i år</t>
    </r>
    <r>
      <rPr>
        <b/>
        <sz val="11"/>
        <color rgb="FF0070C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T-1</t>
    </r>
    <r>
      <rPr>
        <b/>
        <sz val="11"/>
        <color theme="1"/>
        <rFont val="Calibri"/>
        <family val="2"/>
        <scheme val="minor"/>
      </rPr>
      <t>.</t>
    </r>
  </si>
  <si>
    <r>
      <t xml:space="preserve">Billettinntekter i år </t>
    </r>
    <r>
      <rPr>
        <b/>
        <sz val="11"/>
        <color rgb="FFFF0000"/>
        <rFont val="Calibri"/>
        <family val="2"/>
        <scheme val="minor"/>
      </rPr>
      <t>T-2</t>
    </r>
    <r>
      <rPr>
        <b/>
        <sz val="11"/>
        <color theme="1"/>
        <rFont val="Calibri"/>
        <family val="2"/>
        <scheme val="minor"/>
      </rPr>
      <t>.</t>
    </r>
  </si>
  <si>
    <r>
      <t xml:space="preserve">Billettinntekter i år </t>
    </r>
    <r>
      <rPr>
        <b/>
        <sz val="11"/>
        <color rgb="FFFF0000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>.</t>
    </r>
  </si>
  <si>
    <t>-</t>
  </si>
  <si>
    <t>Full</t>
  </si>
  <si>
    <t>Stor</t>
  </si>
  <si>
    <t>Halv</t>
  </si>
  <si>
    <t>Liten</t>
  </si>
  <si>
    <t>Null</t>
  </si>
  <si>
    <t>Ingen</t>
  </si>
  <si>
    <t>Lav</t>
  </si>
  <si>
    <t>Høy</t>
  </si>
  <si>
    <t>Prisnedgang i prosentpoeng</t>
  </si>
  <si>
    <t>Komplementaritet  periode 1</t>
  </si>
  <si>
    <t>Komplementaritet settes til en av: Ingen, Lav, Høy. Sett inn første bokstav i tabeller.</t>
  </si>
  <si>
    <t xml:space="preserve">Komplementaritet periode 2 </t>
  </si>
  <si>
    <t>Komplementaritet periode 3</t>
  </si>
  <si>
    <t>Komplementaritet periode 4</t>
  </si>
  <si>
    <t>F</t>
  </si>
  <si>
    <t>H</t>
  </si>
  <si>
    <t>L</t>
  </si>
  <si>
    <t>N</t>
  </si>
  <si>
    <t>I</t>
  </si>
  <si>
    <t>Periode 1</t>
  </si>
  <si>
    <t>Periode 3</t>
  </si>
  <si>
    <t>Periode 2</t>
  </si>
  <si>
    <t>Periode 4</t>
  </si>
  <si>
    <t xml:space="preserve">Billettinntekter periode 1 </t>
  </si>
  <si>
    <t>Billettinntekter periode 2</t>
  </si>
  <si>
    <t>Billettinntekter periode 3</t>
  </si>
  <si>
    <t>Billettinntekter periode 4</t>
  </si>
  <si>
    <t>Oversikt excel ark:</t>
  </si>
  <si>
    <t>Sum</t>
  </si>
  <si>
    <t>Total</t>
  </si>
  <si>
    <t>Hovedscenario</t>
  </si>
  <si>
    <t>Robusthet, nedre grense negativ effekt</t>
  </si>
  <si>
    <t>Robusthet, øvre grense negativ effekt</t>
  </si>
  <si>
    <t>Nedre grense for negativ effekt på PSO aktør</t>
  </si>
  <si>
    <t>Øvre grense for negativ effekt på PSO aktør</t>
  </si>
  <si>
    <t>Nedre</t>
  </si>
  <si>
    <t>Øvre</t>
  </si>
  <si>
    <t>Etterspørselselastisitet</t>
  </si>
  <si>
    <t>Sensitivitet</t>
  </si>
  <si>
    <t>Robusthet</t>
  </si>
  <si>
    <t>Sensitivitet, høy etterspørselselastisitet</t>
  </si>
  <si>
    <t>Sensitivitet, lav etterspørselselastisitet</t>
  </si>
  <si>
    <t>Høy etterspørselselastisitet</t>
  </si>
  <si>
    <t>Lav etterspørselselastisitet</t>
  </si>
  <si>
    <t>Høy (+1)</t>
  </si>
  <si>
    <t>Lav (1/2)</t>
  </si>
  <si>
    <r>
      <t xml:space="preserve">Fyll inn data der det er skrevet </t>
    </r>
    <r>
      <rPr>
        <sz val="11"/>
        <rFont val="Calibri"/>
        <family val="2"/>
        <scheme val="minor"/>
      </rPr>
      <t xml:space="preserve">med </t>
    </r>
    <r>
      <rPr>
        <sz val="11"/>
        <color rgb="FFFF0000"/>
        <rFont val="Calibri"/>
        <family val="2"/>
        <scheme val="minor"/>
      </rPr>
      <t>rødt</t>
    </r>
    <r>
      <rPr>
        <sz val="11"/>
        <rFont val="Calibri"/>
        <family val="2"/>
        <scheme val="minor"/>
      </rPr>
      <t xml:space="preserve"> i arkene Hovedside, Parametere, Markedsandel, Komplementaritet, og Billettinntekter.</t>
    </r>
  </si>
  <si>
    <r>
      <t xml:space="preserve">Resultater </t>
    </r>
    <r>
      <rPr>
        <u/>
        <sz val="11"/>
        <color theme="1"/>
        <rFont val="Calibri"/>
        <family val="2"/>
        <scheme val="minor"/>
      </rPr>
      <t xml:space="preserve"> (endring i årlige billettinntekter)</t>
    </r>
  </si>
  <si>
    <t>Markedsandel (alfa)</t>
  </si>
  <si>
    <t>Markedsandelen settes til en av: Full, Stor, Halv, Liten, Null. Sett inn første bokstav i tabeller.</t>
  </si>
  <si>
    <t xml:space="preserve">Her beregnes gjennomsnittlige årlige billettinntekter, basert på tre siste års billettinntekter.  Årlig inflasjon settes til 2 prosent. </t>
  </si>
  <si>
    <t>Komplementaritet (beta)</t>
  </si>
  <si>
    <t>Data input:</t>
  </si>
  <si>
    <t xml:space="preserve">Parametere for hovedscenario, robusthet (øvre og nedre grense for negativ effekt på PSO aktør), og sensitivitet (etterspørselselastisitet). </t>
  </si>
  <si>
    <t>Parametere angir parametere til bruk for beregningene.</t>
  </si>
  <si>
    <t>Beregning utfører utregningen av modellen.</t>
  </si>
  <si>
    <t>Robusthet beregner et øvre og et nedre bånd av effekter slik de er gitt av modellen.</t>
  </si>
  <si>
    <t>Sensitivitet beregner hovedmodellen med ulike etterspørselselastisiteter.</t>
  </si>
  <si>
    <t xml:space="preserve">Gjennomsnitt er et støtteark til bruk for utregning av gjennomsnittsinntekter over flere år. </t>
  </si>
  <si>
    <t>Det som regnes ut er det økonomiske tapet for en eksisterende aktør av en nyetablering langs en toglinje.</t>
  </si>
  <si>
    <t xml:space="preserve">Dersom en ikke kan/ønsker å bryte ned effekter og/eller billettinntekter på perioder setter en inn data kun for periode 1. </t>
  </si>
  <si>
    <t xml:space="preserve">To kategorier av data er nødvendige for å utføre beregningene. </t>
  </si>
  <si>
    <t>Data  oppgis som årlige gjennomsnitt.</t>
  </si>
  <si>
    <t>Dette arket beregner sensitivitet til høy og lav etterspørselselastisitet.</t>
  </si>
  <si>
    <t xml:space="preserve">Dette arket beregner nedre og øvre grense for modellen med bruk av robusthetsparametere. </t>
  </si>
  <si>
    <t>Dette arket beregner modellen med bruk av parametere fra hovedscenarioet.</t>
  </si>
  <si>
    <t>Den andre kategorien er parameterverdier som brukes i beregninger: inndelinger av markedsandeler,  komplementaritetsparametere,  parameter for nettverkseffekter, samt parametere for prisendring og etterspørselselastisitet.</t>
  </si>
  <si>
    <t>Nettverkseffekter (gamma)</t>
  </si>
  <si>
    <t>Dette arket angir segmenter (stasjoner) og rapporterer resultater.</t>
  </si>
  <si>
    <t>Hovedside angir segmenter og rapporterer resultater.</t>
  </si>
  <si>
    <t>Markedsandeler angir markedsandeler for hvert segment og periode etter etablering.</t>
  </si>
  <si>
    <t>Komplementaritet angir komplementaritetseffekter for hvert segment og periode etter etablering.</t>
  </si>
  <si>
    <t>Markedsandelen (alfa) til PSO aktøren for hvert segment fordelt på perioder.</t>
  </si>
  <si>
    <t>Berørte segmenter: fyll inn stasjonene PSO aktøren stopper på.</t>
  </si>
  <si>
    <t>Segmenter</t>
  </si>
  <si>
    <t>Merk: dersom det er mer enn 10 berørte stasjoner må en utvide excelarkene.</t>
  </si>
  <si>
    <t xml:space="preserve">Billettinntekter oppgitt i tusen kroner, målt som årlig gjennomsnitt for en periode, fordelt på segmenter. </t>
  </si>
  <si>
    <r>
      <t xml:space="preserve">Denne regneboken beregner likevektsmodellen gitt i </t>
    </r>
    <r>
      <rPr>
        <i/>
        <sz val="11"/>
        <color theme="1"/>
        <rFont val="Calibri"/>
        <family val="2"/>
        <scheme val="minor"/>
      </rPr>
      <t>Rapport om økonomisk likevektstest for jernbane</t>
    </r>
    <r>
      <rPr>
        <sz val="11"/>
        <color theme="1"/>
        <rFont val="Calibri"/>
        <family val="2"/>
        <scheme val="minor"/>
      </rPr>
      <t>.</t>
    </r>
  </si>
  <si>
    <t>Komplementaritet (beta) for hvert segment fordelt på perioder.</t>
  </si>
  <si>
    <t>Billettinntekter angir billettinntekter fordelt på segmenter og perioder før etablering.</t>
  </si>
  <si>
    <t>Den første kategorien relaterer seg til informasjon og effekter for hvert segment (forholdet mellom stasjoner): markedsandeler av reisende mellom stasjoner fordelt på aktørene, komplementaritetseffekter mellom aktørene for hvert segment, og billettinntekter fra reiser mellom stasjoner for den eksisterende aktøren før nyetablering.</t>
  </si>
  <si>
    <t>Disse data oppgis fordelt på perioder. Perioder kan defineres ulikt fra sak til sak, men utgangspunktet er fire tidsintervaller av døgnet: t1 er 06.00-09.00,  t2 er 09.00-14.00, t3 er 14.00-18.00, og t4 er 18.00-06.00.</t>
  </si>
  <si>
    <t>Merk at billettinntekter oppgis i utgangspunktet for trafikk i begge retninger for hvert segment.  Det kan skilles på retningen til trafikken med å bruke perioder som retninger.</t>
  </si>
  <si>
    <t xml:space="preserve">(For gjennomsnittsberegninger over flere års inntekter, se arket Gjennomsnitt). </t>
  </si>
  <si>
    <t>Billettinntekter oppgitt i tusen kroner, målt årlig per periode før nyetablering, fordelt på segmenter.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</si>
</sst>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1" fillId="0" borderId="0" xfId="0" applyFont="1" applyFill="1"/>
    <xf numFmtId="0" fontId="5" fillId="0" borderId="0" xfId="0" applyFont="1"/>
    <xf numFmtId="0" fontId="6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Bilettinntekter </a:t>
            </a:r>
            <a:r>
              <a:rPr lang="en-US" baseline="0"/>
              <a:t>før og etter etablering</a:t>
            </a:r>
            <a:endParaRPr lang="en-US"/>
          </a:p>
        </c:rich>
      </c:tx>
      <c:layout>
        <c:manualLayout>
          <c:xMode val="edge"/>
          <c:yMode val="edge"/>
          <c:x val="0.18864566929133858"/>
          <c:y val="2.80701754385964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Før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Billettinntekter</c:v>
              </c:pt>
            </c:strLit>
          </c:cat>
          <c:val>
            <c:numRef>
              <c:f>Hovedside!$F$12</c:f>
              <c:numCache>
                <c:formatCode>General</c:formatCode>
                <c:ptCount val="1"/>
                <c:pt idx="0">
                  <c:v>3135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6-4CBE-A5A3-44BEEAABDB98}"/>
            </c:ext>
          </c:extLst>
        </c:ser>
        <c:ser>
          <c:idx val="1"/>
          <c:order val="1"/>
          <c:tx>
            <c:v>Etter, Hoved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Billettinntekter</c:v>
              </c:pt>
            </c:strLit>
          </c:cat>
          <c:val>
            <c:numRef>
              <c:f>Hovedside!$G$12</c:f>
              <c:numCache>
                <c:formatCode>General</c:formatCode>
                <c:ptCount val="1"/>
                <c:pt idx="0">
                  <c:v>2204.6554687500006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B6-4CBE-A5A3-44BEEAABDB98}"/>
            </c:ext>
          </c:extLst>
        </c:ser>
        <c:ser>
          <c:idx val="2"/>
          <c:order val="2"/>
          <c:tx>
            <c:v>Etter, Nedre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Hovedside!$G$14</c:f>
              <c:numCache>
                <c:formatCode>General</c:formatCode>
                <c:ptCount val="1"/>
                <c:pt idx="0">
                  <c:v>2577.00135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B6-4CBE-A5A3-44BEEAABDB98}"/>
            </c:ext>
          </c:extLst>
        </c:ser>
        <c:ser>
          <c:idx val="3"/>
          <c:order val="3"/>
          <c:tx>
            <c:v>Etter, Øvre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val>
            <c:numRef>
              <c:f>Hovedside!$G$15</c:f>
              <c:numCache>
                <c:formatCode>General</c:formatCode>
                <c:ptCount val="1"/>
                <c:pt idx="0">
                  <c:v>1732.0668749999998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B6-4CBE-A5A3-44BEEAABD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8404184"/>
        <c:axId val="298404512"/>
      </c:barChart>
      <c:catAx>
        <c:axId val="298404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98404512"/>
        <c:crosses val="autoZero"/>
        <c:auto val="1"/>
        <c:lblAlgn val="ctr"/>
        <c:lblOffset val="100"/>
        <c:noMultiLvlLbl val="0"/>
      </c:catAx>
      <c:valAx>
        <c:axId val="29840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Tusen</a:t>
                </a:r>
                <a:r>
                  <a:rPr lang="en-US" baseline="0"/>
                  <a:t> NOK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98404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Endring i årlige billettinntekter</a:t>
            </a:r>
          </a:p>
        </c:rich>
      </c:tx>
      <c:layout>
        <c:manualLayout>
          <c:xMode val="edge"/>
          <c:yMode val="edge"/>
          <c:x val="0.2488888888888888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Hoved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Hovedside!$E$12</c:f>
              <c:numCache>
                <c:formatCode>General</c:formatCode>
                <c:ptCount val="1"/>
                <c:pt idx="0">
                  <c:v>-930.34453124999936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F-4CD8-AF81-2780EB98E2C6}"/>
            </c:ext>
          </c:extLst>
        </c:ser>
        <c:ser>
          <c:idx val="1"/>
          <c:order val="1"/>
          <c:tx>
            <c:v>Nedre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Hovedside!$E$14</c:f>
              <c:numCache>
                <c:formatCode>General</c:formatCode>
                <c:ptCount val="1"/>
                <c:pt idx="0">
                  <c:v>-557.99865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BF-4CD8-AF81-2780EB98E2C6}"/>
            </c:ext>
          </c:extLst>
        </c:ser>
        <c:ser>
          <c:idx val="2"/>
          <c:order val="2"/>
          <c:tx>
            <c:v>Øvre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Hovedside!$E$15</c:f>
              <c:numCache>
                <c:formatCode>General</c:formatCode>
                <c:ptCount val="1"/>
                <c:pt idx="0">
                  <c:v>-1402.9331250000002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BF-4CD8-AF81-2780EB98E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917720"/>
        <c:axId val="526912800"/>
      </c:barChart>
      <c:catAx>
        <c:axId val="526917720"/>
        <c:scaling>
          <c:orientation val="minMax"/>
        </c:scaling>
        <c:delete val="1"/>
        <c:axPos val="b"/>
        <c:majorTickMark val="out"/>
        <c:minorTickMark val="none"/>
        <c:tickLblPos val="nextTo"/>
        <c:crossAx val="526912800"/>
        <c:crosses val="autoZero"/>
        <c:auto val="1"/>
        <c:lblAlgn val="ctr"/>
        <c:lblOffset val="100"/>
        <c:noMultiLvlLbl val="0"/>
      </c:catAx>
      <c:valAx>
        <c:axId val="52691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Tusen NOK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691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Etterspørselselastisitet</a:t>
            </a:r>
            <a:r>
              <a:rPr lang="en-US" baseline="0"/>
              <a:t> s</a:t>
            </a:r>
            <a:r>
              <a:rPr lang="en-US"/>
              <a:t>ensitivitet</a:t>
            </a:r>
          </a:p>
          <a:p>
            <a:pPr>
              <a:defRPr/>
            </a:pPr>
            <a:r>
              <a:rPr lang="en-US"/>
              <a:t>Endring i årlige billettinntekter</a:t>
            </a:r>
          </a:p>
        </c:rich>
      </c:tx>
      <c:layout>
        <c:manualLayout>
          <c:xMode val="edge"/>
          <c:yMode val="edge"/>
          <c:x val="0.24888888888888888"/>
          <c:y val="3.24075399665950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Hoved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Hovedside!$E$12</c:f>
              <c:numCache>
                <c:formatCode>General</c:formatCode>
                <c:ptCount val="1"/>
                <c:pt idx="0">
                  <c:v>-930.34453124999936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1-41E5-9495-9A1FF8938F22}"/>
            </c:ext>
          </c:extLst>
        </c:ser>
        <c:ser>
          <c:idx val="1"/>
          <c:order val="1"/>
          <c:tx>
            <c:v>Høy elastisitet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val>
            <c:numRef>
              <c:f>Hovedside!$E$17</c:f>
              <c:numCache>
                <c:formatCode>General</c:formatCode>
                <c:ptCount val="1"/>
                <c:pt idx="0">
                  <c:v>-720.37734375000082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1-41E5-9495-9A1FF8938F22}"/>
            </c:ext>
          </c:extLst>
        </c:ser>
        <c:ser>
          <c:idx val="2"/>
          <c:order val="2"/>
          <c:tx>
            <c:v>Lav elastisitet</c:v>
          </c:tx>
          <c:spPr>
            <a:solidFill>
              <a:srgbClr val="FFFF00">
                <a:alpha val="75000"/>
              </a:srgbClr>
            </a:solidFill>
            <a:ln>
              <a:noFill/>
            </a:ln>
            <a:effectLst/>
          </c:spPr>
          <c:invertIfNegative val="0"/>
          <c:val>
            <c:numRef>
              <c:f>Hovedside!$E$18</c:f>
              <c:numCache>
                <c:formatCode>General</c:formatCode>
                <c:ptCount val="1"/>
                <c:pt idx="0">
                  <c:v>-1014.3166406249998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81-41E5-9495-9A1FF8938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917720"/>
        <c:axId val="526912800"/>
      </c:barChart>
      <c:catAx>
        <c:axId val="526917720"/>
        <c:scaling>
          <c:orientation val="minMax"/>
        </c:scaling>
        <c:delete val="1"/>
        <c:axPos val="b"/>
        <c:majorTickMark val="out"/>
        <c:minorTickMark val="none"/>
        <c:tickLblPos val="nextTo"/>
        <c:crossAx val="526912800"/>
        <c:crosses val="autoZero"/>
        <c:auto val="1"/>
        <c:lblAlgn val="ctr"/>
        <c:lblOffset val="100"/>
        <c:noMultiLvlLbl val="0"/>
      </c:catAx>
      <c:valAx>
        <c:axId val="52691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Tusen NOK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691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3</xdr:row>
      <xdr:rowOff>19049</xdr:rowOff>
    </xdr:from>
    <xdr:to>
      <xdr:col>18</xdr:col>
      <xdr:colOff>228600</xdr:colOff>
      <xdr:row>17</xdr:row>
      <xdr:rowOff>28574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461962</xdr:colOff>
      <xdr:row>18</xdr:row>
      <xdr:rowOff>0</xdr:rowOff>
    </xdr:from>
    <xdr:to>
      <xdr:col>15</xdr:col>
      <xdr:colOff>157162</xdr:colOff>
      <xdr:row>33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381000</xdr:colOff>
      <xdr:row>18</xdr:row>
      <xdr:rowOff>19050</xdr:rowOff>
    </xdr:from>
    <xdr:to>
      <xdr:col>23</xdr:col>
      <xdr:colOff>76200</xdr:colOff>
      <xdr:row>33</xdr:row>
      <xdr:rowOff>95250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"/>
  <sheetViews>
    <sheetView tabSelected="1" workbookViewId="0"/>
  </sheetViews>
  <sheetFormatPr baseColWidth="10" defaultColWidth="8.85546875" defaultRowHeight="15" x14ac:dyDescent="0.25"/>
  <sheetData>
    <row r="1" spans="1:1" x14ac:dyDescent="0.25">
      <c r="A1" s="6"/>
    </row>
    <row r="2" spans="1:1" x14ac:dyDescent="0.25">
      <c r="A2" t="s">
        <v>95</v>
      </c>
    </row>
    <row r="3" spans="1:1" x14ac:dyDescent="0.25">
      <c r="A3" t="s">
        <v>77</v>
      </c>
    </row>
    <row r="5" spans="1:1" x14ac:dyDescent="0.25">
      <c r="A5" s="6" t="s">
        <v>70</v>
      </c>
    </row>
    <row r="6" spans="1:1" x14ac:dyDescent="0.25">
      <c r="A6" s="3" t="s">
        <v>79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78</v>
      </c>
    </row>
    <row r="11" spans="1:1" x14ac:dyDescent="0.25">
      <c r="A11" t="s">
        <v>80</v>
      </c>
    </row>
    <row r="13" spans="1:1" x14ac:dyDescent="0.25">
      <c r="A13" t="s">
        <v>84</v>
      </c>
    </row>
    <row r="16" spans="1:1" x14ac:dyDescent="0.25">
      <c r="A16" s="6" t="s">
        <v>45</v>
      </c>
    </row>
    <row r="17" spans="1:1" x14ac:dyDescent="0.25">
      <c r="A17" t="s">
        <v>87</v>
      </c>
    </row>
    <row r="18" spans="1:1" x14ac:dyDescent="0.25">
      <c r="A18" t="s">
        <v>72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97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7" spans="1:1" x14ac:dyDescent="0.25">
      <c r="A27" t="s">
        <v>64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32"/>
  <sheetViews>
    <sheetView workbookViewId="0"/>
  </sheetViews>
  <sheetFormatPr baseColWidth="10" defaultColWidth="8.85546875" defaultRowHeight="15" x14ac:dyDescent="0.25"/>
  <sheetData>
    <row r="1" spans="1:24" x14ac:dyDescent="0.25">
      <c r="A1" t="s">
        <v>94</v>
      </c>
    </row>
    <row r="2" spans="1:24" x14ac:dyDescent="0.25">
      <c r="A2" t="s">
        <v>68</v>
      </c>
    </row>
    <row r="3" spans="1:24" x14ac:dyDescent="0.25">
      <c r="A3" t="s">
        <v>12</v>
      </c>
      <c r="C3" s="1">
        <v>3</v>
      </c>
    </row>
    <row r="5" spans="1:24" x14ac:dyDescent="0.25">
      <c r="A5" s="2" t="s">
        <v>13</v>
      </c>
      <c r="O5" s="2" t="s">
        <v>14</v>
      </c>
    </row>
    <row r="6" spans="1:24" x14ac:dyDescent="0.25">
      <c r="B6" t="str">
        <f>Hovedside!$B$7</f>
        <v>Stasjon 2</v>
      </c>
      <c r="C6" t="str">
        <f>Hovedside!$C$7</f>
        <v>Stasjon 3</v>
      </c>
      <c r="D6" t="str">
        <f>Hovedside!$D$7</f>
        <v>Stasjon 4</v>
      </c>
      <c r="E6" t="str">
        <f>Hovedside!$E$7</f>
        <v>Stasjon 5</v>
      </c>
      <c r="F6">
        <f>Hovedside!$F$7</f>
        <v>0</v>
      </c>
      <c r="G6">
        <f>Hovedside!$G$7</f>
        <v>0</v>
      </c>
      <c r="H6">
        <f>Hovedside!$H$7</f>
        <v>0</v>
      </c>
      <c r="I6">
        <f>Hovedside!$I$7</f>
        <v>0</v>
      </c>
      <c r="J6">
        <f>Hovedside!$J$7</f>
        <v>0</v>
      </c>
      <c r="P6" t="str">
        <f>Hovedside!$B$7</f>
        <v>Stasjon 2</v>
      </c>
      <c r="Q6" t="str">
        <f>Hovedside!$C$7</f>
        <v>Stasjon 3</v>
      </c>
      <c r="R6" t="str">
        <f>Hovedside!$D$7</f>
        <v>Stasjon 4</v>
      </c>
      <c r="S6" t="str">
        <f>Hovedside!$E$7</f>
        <v>Stasjon 5</v>
      </c>
      <c r="T6">
        <f>Hovedside!$F$7</f>
        <v>0</v>
      </c>
      <c r="U6">
        <f>Hovedside!$G$7</f>
        <v>0</v>
      </c>
      <c r="V6">
        <f>Hovedside!$H$7</f>
        <v>0</v>
      </c>
      <c r="W6">
        <f>Hovedside!$I$7</f>
        <v>0</v>
      </c>
      <c r="X6">
        <f>Hovedside!$J$7</f>
        <v>0</v>
      </c>
    </row>
    <row r="7" spans="1:24" x14ac:dyDescent="0.25">
      <c r="A7" t="str">
        <f>Hovedside!$A$7</f>
        <v>Stasjon 1</v>
      </c>
      <c r="B7">
        <f>(B24+1.02*P7+1.02*1.02*P24)/$C$3</f>
        <v>51.346666666666664</v>
      </c>
      <c r="C7">
        <f t="shared" ref="C7:J15" si="0">(C24+1.02*Q7+1.02*1.02*Q24)/$C$3</f>
        <v>51.346666666666664</v>
      </c>
      <c r="D7">
        <f t="shared" si="0"/>
        <v>51.346666666666664</v>
      </c>
      <c r="E7">
        <f t="shared" si="0"/>
        <v>68.013333333333335</v>
      </c>
      <c r="F7">
        <f t="shared" si="0"/>
        <v>0</v>
      </c>
      <c r="G7">
        <f t="shared" si="0"/>
        <v>0</v>
      </c>
      <c r="H7">
        <f t="shared" si="0"/>
        <v>0</v>
      </c>
      <c r="I7">
        <f t="shared" si="0"/>
        <v>0</v>
      </c>
      <c r="J7">
        <f t="shared" si="0"/>
        <v>0</v>
      </c>
      <c r="O7" t="str">
        <f>Hovedside!$A$7</f>
        <v>Stasjon 1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</row>
    <row r="8" spans="1:24" x14ac:dyDescent="0.25">
      <c r="A8" t="str">
        <f>Hovedside!$B$7</f>
        <v>Stasjon 2</v>
      </c>
      <c r="B8" t="s">
        <v>17</v>
      </c>
      <c r="C8">
        <f t="shared" si="0"/>
        <v>68.346666666666664</v>
      </c>
      <c r="D8">
        <f t="shared" si="0"/>
        <v>68.346666666666664</v>
      </c>
      <c r="E8">
        <f t="shared" si="0"/>
        <v>68.346666666666664</v>
      </c>
      <c r="F8">
        <f t="shared" si="0"/>
        <v>0</v>
      </c>
      <c r="G8">
        <f t="shared" si="0"/>
        <v>0</v>
      </c>
      <c r="H8">
        <f t="shared" si="0"/>
        <v>0</v>
      </c>
      <c r="I8">
        <f t="shared" si="0"/>
        <v>0</v>
      </c>
      <c r="J8">
        <f t="shared" si="0"/>
        <v>0</v>
      </c>
      <c r="O8" t="str">
        <f>Hovedside!$B$7</f>
        <v>Stasjon 2</v>
      </c>
      <c r="P8" t="s">
        <v>17</v>
      </c>
      <c r="Q8" s="1">
        <v>50</v>
      </c>
      <c r="R8" s="1">
        <v>50</v>
      </c>
      <c r="S8" s="1">
        <v>50</v>
      </c>
      <c r="T8" s="1">
        <v>0</v>
      </c>
      <c r="U8" s="1">
        <v>0</v>
      </c>
      <c r="V8" s="1">
        <v>0</v>
      </c>
      <c r="W8" s="1">
        <v>0</v>
      </c>
      <c r="X8" s="1">
        <v>0</v>
      </c>
    </row>
    <row r="9" spans="1:24" x14ac:dyDescent="0.25">
      <c r="A9" t="str">
        <f>Hovedside!$C$7</f>
        <v>Stasjon 3</v>
      </c>
      <c r="B9" t="s">
        <v>17</v>
      </c>
      <c r="C9" t="s">
        <v>17</v>
      </c>
      <c r="D9">
        <f t="shared" si="0"/>
        <v>51.346666666666664</v>
      </c>
      <c r="E9">
        <f t="shared" si="0"/>
        <v>51.346666666666664</v>
      </c>
      <c r="F9">
        <f t="shared" si="0"/>
        <v>0</v>
      </c>
      <c r="G9">
        <f t="shared" si="0"/>
        <v>0</v>
      </c>
      <c r="H9">
        <f t="shared" si="0"/>
        <v>0</v>
      </c>
      <c r="I9">
        <f t="shared" si="0"/>
        <v>0</v>
      </c>
      <c r="J9">
        <f t="shared" si="0"/>
        <v>0</v>
      </c>
      <c r="O9" t="str">
        <f>Hovedside!$C$7</f>
        <v>Stasjon 3</v>
      </c>
      <c r="P9" t="s">
        <v>17</v>
      </c>
      <c r="Q9" t="s">
        <v>17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1:24" x14ac:dyDescent="0.25">
      <c r="A10" t="str">
        <f>Hovedside!$D$7</f>
        <v>Stasjon 4</v>
      </c>
      <c r="B10" t="s">
        <v>17</v>
      </c>
      <c r="C10" t="s">
        <v>17</v>
      </c>
      <c r="D10" t="s">
        <v>17</v>
      </c>
      <c r="E10">
        <f t="shared" si="0"/>
        <v>51.346666666666664</v>
      </c>
      <c r="F10">
        <f t="shared" si="0"/>
        <v>0</v>
      </c>
      <c r="G10">
        <f t="shared" si="0"/>
        <v>0</v>
      </c>
      <c r="H10">
        <f t="shared" si="0"/>
        <v>0</v>
      </c>
      <c r="I10">
        <f t="shared" si="0"/>
        <v>0</v>
      </c>
      <c r="J10">
        <f t="shared" si="0"/>
        <v>0</v>
      </c>
      <c r="O10" t="str">
        <f>Hovedside!$D$7</f>
        <v>Stasjon 4</v>
      </c>
      <c r="P10" t="s">
        <v>17</v>
      </c>
      <c r="Q10" t="s">
        <v>17</v>
      </c>
      <c r="R10" t="s">
        <v>17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1:24" x14ac:dyDescent="0.25">
      <c r="A11" t="str">
        <f>Hovedside!$E$7</f>
        <v>Stasjon 5</v>
      </c>
      <c r="B11" t="s">
        <v>17</v>
      </c>
      <c r="C11" t="s">
        <v>17</v>
      </c>
      <c r="D11" t="s">
        <v>17</v>
      </c>
      <c r="E11" t="s">
        <v>17</v>
      </c>
      <c r="F11">
        <f t="shared" si="0"/>
        <v>0</v>
      </c>
      <c r="G11">
        <f t="shared" si="0"/>
        <v>0</v>
      </c>
      <c r="H11">
        <f t="shared" si="0"/>
        <v>0</v>
      </c>
      <c r="I11">
        <f t="shared" si="0"/>
        <v>0</v>
      </c>
      <c r="J11">
        <f t="shared" si="0"/>
        <v>0</v>
      </c>
      <c r="O11" t="str">
        <f>Hovedside!$E$7</f>
        <v>Stasjon 5</v>
      </c>
      <c r="P11" t="s">
        <v>17</v>
      </c>
      <c r="Q11" t="s">
        <v>17</v>
      </c>
      <c r="R11" t="s">
        <v>17</v>
      </c>
      <c r="S11" t="s">
        <v>17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1:24" x14ac:dyDescent="0.25">
      <c r="A12">
        <f>Hovedside!$F$7</f>
        <v>0</v>
      </c>
      <c r="B12" t="s">
        <v>17</v>
      </c>
      <c r="C12" t="s">
        <v>17</v>
      </c>
      <c r="D12" t="s">
        <v>17</v>
      </c>
      <c r="E12" t="s">
        <v>17</v>
      </c>
      <c r="F12" t="s">
        <v>17</v>
      </c>
      <c r="G12">
        <f t="shared" si="0"/>
        <v>0</v>
      </c>
      <c r="H12">
        <f t="shared" si="0"/>
        <v>0</v>
      </c>
      <c r="I12">
        <f t="shared" si="0"/>
        <v>0</v>
      </c>
      <c r="J12">
        <f t="shared" si="0"/>
        <v>0</v>
      </c>
      <c r="O12">
        <f>Hovedside!$F$7</f>
        <v>0</v>
      </c>
      <c r="P12" t="s">
        <v>17</v>
      </c>
      <c r="Q12" t="s">
        <v>17</v>
      </c>
      <c r="R12" t="s">
        <v>17</v>
      </c>
      <c r="S12" t="s">
        <v>17</v>
      </c>
      <c r="T12" t="s">
        <v>17</v>
      </c>
      <c r="U12" s="1">
        <v>0</v>
      </c>
      <c r="V12" s="1">
        <v>0</v>
      </c>
      <c r="W12" s="1">
        <v>0</v>
      </c>
      <c r="X12" s="1">
        <v>0</v>
      </c>
    </row>
    <row r="13" spans="1:24" x14ac:dyDescent="0.25">
      <c r="A13">
        <f>Hovedside!$G$7</f>
        <v>0</v>
      </c>
      <c r="B13" t="s">
        <v>17</v>
      </c>
      <c r="C13" t="s">
        <v>17</v>
      </c>
      <c r="D13" t="s">
        <v>17</v>
      </c>
      <c r="E13" t="s">
        <v>17</v>
      </c>
      <c r="F13" t="s">
        <v>17</v>
      </c>
      <c r="G13" t="s">
        <v>17</v>
      </c>
      <c r="H13">
        <f t="shared" si="0"/>
        <v>0</v>
      </c>
      <c r="I13">
        <f t="shared" si="0"/>
        <v>0</v>
      </c>
      <c r="J13">
        <f t="shared" si="0"/>
        <v>0</v>
      </c>
      <c r="O13">
        <f>Hovedside!$G$7</f>
        <v>0</v>
      </c>
      <c r="P13" t="s">
        <v>17</v>
      </c>
      <c r="Q13" t="s">
        <v>17</v>
      </c>
      <c r="R13" t="s">
        <v>17</v>
      </c>
      <c r="S13" t="s">
        <v>17</v>
      </c>
      <c r="T13" t="s">
        <v>17</v>
      </c>
      <c r="U13" t="s">
        <v>17</v>
      </c>
      <c r="V13" s="1">
        <v>0</v>
      </c>
      <c r="W13" s="1">
        <v>0</v>
      </c>
      <c r="X13" s="1">
        <v>0</v>
      </c>
    </row>
    <row r="14" spans="1:24" x14ac:dyDescent="0.25">
      <c r="A14">
        <f>Hovedside!$H$7</f>
        <v>0</v>
      </c>
      <c r="B14" t="s">
        <v>17</v>
      </c>
      <c r="C14" t="s">
        <v>17</v>
      </c>
      <c r="D14" t="s">
        <v>17</v>
      </c>
      <c r="E14" t="s">
        <v>17</v>
      </c>
      <c r="F14" t="s">
        <v>17</v>
      </c>
      <c r="G14" t="s">
        <v>17</v>
      </c>
      <c r="H14" t="s">
        <v>17</v>
      </c>
      <c r="I14">
        <f t="shared" si="0"/>
        <v>0</v>
      </c>
      <c r="J14">
        <f t="shared" si="0"/>
        <v>0</v>
      </c>
      <c r="O14">
        <f>Hovedside!$H$7</f>
        <v>0</v>
      </c>
      <c r="P14" t="s">
        <v>17</v>
      </c>
      <c r="Q14" t="s">
        <v>17</v>
      </c>
      <c r="R14" t="s">
        <v>17</v>
      </c>
      <c r="S14" t="s">
        <v>17</v>
      </c>
      <c r="T14" t="s">
        <v>17</v>
      </c>
      <c r="U14" t="s">
        <v>17</v>
      </c>
      <c r="V14" t="s">
        <v>17</v>
      </c>
      <c r="W14" s="1">
        <v>0</v>
      </c>
      <c r="X14" s="1">
        <v>0</v>
      </c>
    </row>
    <row r="15" spans="1:24" x14ac:dyDescent="0.25">
      <c r="A15">
        <f>Hovedside!$I$7</f>
        <v>0</v>
      </c>
      <c r="B15" t="s">
        <v>17</v>
      </c>
      <c r="C15" t="s">
        <v>17</v>
      </c>
      <c r="D15" t="s">
        <v>17</v>
      </c>
      <c r="E15" t="s">
        <v>17</v>
      </c>
      <c r="F15" t="s">
        <v>17</v>
      </c>
      <c r="G15" t="s">
        <v>17</v>
      </c>
      <c r="H15" t="s">
        <v>17</v>
      </c>
      <c r="I15" t="s">
        <v>17</v>
      </c>
      <c r="J15">
        <f t="shared" si="0"/>
        <v>0</v>
      </c>
      <c r="O15">
        <f>Hovedside!$I$7</f>
        <v>0</v>
      </c>
      <c r="P15" t="s">
        <v>17</v>
      </c>
      <c r="Q15" t="s">
        <v>17</v>
      </c>
      <c r="R15" t="s">
        <v>17</v>
      </c>
      <c r="S15" t="s">
        <v>17</v>
      </c>
      <c r="T15" t="s">
        <v>17</v>
      </c>
      <c r="U15" t="s">
        <v>17</v>
      </c>
      <c r="V15" t="s">
        <v>17</v>
      </c>
      <c r="W15" t="s">
        <v>17</v>
      </c>
      <c r="X15" s="1">
        <v>0</v>
      </c>
    </row>
    <row r="22" spans="1:24" x14ac:dyDescent="0.25">
      <c r="A22" s="2" t="s">
        <v>16</v>
      </c>
      <c r="O22" s="2" t="s">
        <v>15</v>
      </c>
    </row>
    <row r="23" spans="1:24" x14ac:dyDescent="0.25">
      <c r="B23" t="str">
        <f>Hovedside!$B$7</f>
        <v>Stasjon 2</v>
      </c>
      <c r="C23" t="str">
        <f>Hovedside!$C$7</f>
        <v>Stasjon 3</v>
      </c>
      <c r="D23" t="str">
        <f>Hovedside!$D$7</f>
        <v>Stasjon 4</v>
      </c>
      <c r="E23" t="str">
        <f>Hovedside!$E$7</f>
        <v>Stasjon 5</v>
      </c>
      <c r="F23">
        <f>Hovedside!$F$7</f>
        <v>0</v>
      </c>
      <c r="G23">
        <f>Hovedside!$G$7</f>
        <v>0</v>
      </c>
      <c r="H23">
        <f>Hovedside!$H$7</f>
        <v>0</v>
      </c>
      <c r="I23">
        <f>Hovedside!$I$7</f>
        <v>0</v>
      </c>
      <c r="J23">
        <f>Hovedside!$J$7</f>
        <v>0</v>
      </c>
      <c r="P23" t="str">
        <f>Hovedside!$B$7</f>
        <v>Stasjon 2</v>
      </c>
      <c r="Q23" t="str">
        <f>Hovedside!$C$7</f>
        <v>Stasjon 3</v>
      </c>
      <c r="R23" t="str">
        <f>Hovedside!$D$7</f>
        <v>Stasjon 4</v>
      </c>
      <c r="S23" t="str">
        <f>Hovedside!$E$7</f>
        <v>Stasjon 5</v>
      </c>
      <c r="T23">
        <f>Hovedside!$F$7</f>
        <v>0</v>
      </c>
      <c r="U23">
        <f>Hovedside!$G$7</f>
        <v>0</v>
      </c>
      <c r="V23">
        <f>Hovedside!$H$7</f>
        <v>0</v>
      </c>
      <c r="W23">
        <f>Hovedside!$I$7</f>
        <v>0</v>
      </c>
      <c r="X23">
        <f>Hovedside!$J$7</f>
        <v>0</v>
      </c>
    </row>
    <row r="24" spans="1:24" x14ac:dyDescent="0.25">
      <c r="A24" t="str">
        <f>Hovedside!$A$7</f>
        <v>Stasjon 1</v>
      </c>
      <c r="B24" s="1">
        <v>50</v>
      </c>
      <c r="C24" s="1">
        <v>50</v>
      </c>
      <c r="D24" s="1">
        <v>50</v>
      </c>
      <c r="E24" s="1">
        <v>100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O24" t="str">
        <f>Hovedside!$A$7</f>
        <v>Stasjon 1</v>
      </c>
      <c r="P24" s="1">
        <v>100</v>
      </c>
      <c r="Q24" s="1">
        <v>100</v>
      </c>
      <c r="R24" s="1">
        <v>100</v>
      </c>
      <c r="S24" s="1">
        <v>100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</row>
    <row r="25" spans="1:24" x14ac:dyDescent="0.25">
      <c r="A25" t="str">
        <f>Hovedside!$B$7</f>
        <v>Stasjon 2</v>
      </c>
      <c r="B25" t="s">
        <v>17</v>
      </c>
      <c r="C25" s="1">
        <v>50</v>
      </c>
      <c r="D25" s="1">
        <v>50</v>
      </c>
      <c r="E25" s="1">
        <v>50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O25" t="str">
        <f>Hovedside!$B$7</f>
        <v>Stasjon 2</v>
      </c>
      <c r="P25" t="s">
        <v>17</v>
      </c>
      <c r="Q25" s="1">
        <v>100</v>
      </c>
      <c r="R25" s="1">
        <v>100</v>
      </c>
      <c r="S25" s="1">
        <v>100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1:24" x14ac:dyDescent="0.25">
      <c r="A26" t="str">
        <f>Hovedside!$C$7</f>
        <v>Stasjon 3</v>
      </c>
      <c r="B26" t="s">
        <v>17</v>
      </c>
      <c r="C26" t="s">
        <v>17</v>
      </c>
      <c r="D26" s="1">
        <v>50</v>
      </c>
      <c r="E26" s="1">
        <v>50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O26" t="str">
        <f>Hovedside!$C$7</f>
        <v>Stasjon 3</v>
      </c>
      <c r="P26" t="s">
        <v>17</v>
      </c>
      <c r="Q26" t="s">
        <v>17</v>
      </c>
      <c r="R26" s="1">
        <v>100</v>
      </c>
      <c r="S26" s="1">
        <v>100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1:24" x14ac:dyDescent="0.25">
      <c r="A27" t="str">
        <f>Hovedside!$D$7</f>
        <v>Stasjon 4</v>
      </c>
      <c r="B27" t="s">
        <v>17</v>
      </c>
      <c r="C27" t="s">
        <v>17</v>
      </c>
      <c r="D27" t="s">
        <v>17</v>
      </c>
      <c r="E27" s="1">
        <v>50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O27" t="str">
        <f>Hovedside!$D$7</f>
        <v>Stasjon 4</v>
      </c>
      <c r="P27" t="s">
        <v>17</v>
      </c>
      <c r="Q27" t="s">
        <v>17</v>
      </c>
      <c r="R27" t="s">
        <v>17</v>
      </c>
      <c r="S27" s="1">
        <v>100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1:24" x14ac:dyDescent="0.25">
      <c r="A28" t="str">
        <f>Hovedside!$E$7</f>
        <v>Stasjon 5</v>
      </c>
      <c r="B28" t="s">
        <v>17</v>
      </c>
      <c r="C28" t="s">
        <v>17</v>
      </c>
      <c r="D28" t="s">
        <v>17</v>
      </c>
      <c r="E28" t="s">
        <v>17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O28" t="str">
        <f>Hovedside!$E$7</f>
        <v>Stasjon 5</v>
      </c>
      <c r="P28" t="s">
        <v>17</v>
      </c>
      <c r="Q28" t="s">
        <v>17</v>
      </c>
      <c r="R28" t="s">
        <v>17</v>
      </c>
      <c r="S28" t="s">
        <v>17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1:24" x14ac:dyDescent="0.25">
      <c r="A29">
        <f>Hovedside!$F$7</f>
        <v>0</v>
      </c>
      <c r="B29" t="s">
        <v>17</v>
      </c>
      <c r="C29" t="s">
        <v>17</v>
      </c>
      <c r="D29" t="s">
        <v>17</v>
      </c>
      <c r="E29" t="s">
        <v>17</v>
      </c>
      <c r="F29" t="s">
        <v>17</v>
      </c>
      <c r="G29" s="1">
        <v>0</v>
      </c>
      <c r="H29" s="1">
        <v>0</v>
      </c>
      <c r="I29" s="1">
        <v>0</v>
      </c>
      <c r="J29" s="1">
        <v>0</v>
      </c>
      <c r="O29">
        <f>Hovedside!$F$7</f>
        <v>0</v>
      </c>
      <c r="P29" t="s">
        <v>17</v>
      </c>
      <c r="Q29" t="s">
        <v>17</v>
      </c>
      <c r="R29" t="s">
        <v>17</v>
      </c>
      <c r="S29" t="s">
        <v>17</v>
      </c>
      <c r="T29" t="s">
        <v>17</v>
      </c>
      <c r="U29" s="1">
        <v>0</v>
      </c>
      <c r="V29" s="1">
        <v>0</v>
      </c>
      <c r="W29" s="1">
        <v>0</v>
      </c>
      <c r="X29" s="1">
        <v>0</v>
      </c>
    </row>
    <row r="30" spans="1:24" x14ac:dyDescent="0.25">
      <c r="A30">
        <f>Hovedside!$G$7</f>
        <v>0</v>
      </c>
      <c r="B30" t="s">
        <v>17</v>
      </c>
      <c r="C30" t="s">
        <v>17</v>
      </c>
      <c r="D30" t="s">
        <v>17</v>
      </c>
      <c r="E30" t="s">
        <v>17</v>
      </c>
      <c r="F30" t="s">
        <v>17</v>
      </c>
      <c r="G30" t="s">
        <v>17</v>
      </c>
      <c r="H30" s="1">
        <v>0</v>
      </c>
      <c r="I30" s="1">
        <v>0</v>
      </c>
      <c r="J30" s="1">
        <v>0</v>
      </c>
      <c r="O30">
        <f>Hovedside!$G$7</f>
        <v>0</v>
      </c>
      <c r="P30" t="s">
        <v>17</v>
      </c>
      <c r="Q30" t="s">
        <v>17</v>
      </c>
      <c r="R30" t="s">
        <v>17</v>
      </c>
      <c r="S30" t="s">
        <v>17</v>
      </c>
      <c r="T30" t="s">
        <v>17</v>
      </c>
      <c r="U30" t="s">
        <v>17</v>
      </c>
      <c r="V30" s="1">
        <v>0</v>
      </c>
      <c r="W30" s="1">
        <v>0</v>
      </c>
      <c r="X30" s="1">
        <v>0</v>
      </c>
    </row>
    <row r="31" spans="1:24" x14ac:dyDescent="0.25">
      <c r="A31">
        <f>Hovedside!$H$7</f>
        <v>0</v>
      </c>
      <c r="B31" t="s">
        <v>17</v>
      </c>
      <c r="C31" t="s">
        <v>17</v>
      </c>
      <c r="D31" t="s">
        <v>17</v>
      </c>
      <c r="E31" t="s">
        <v>17</v>
      </c>
      <c r="F31" t="s">
        <v>17</v>
      </c>
      <c r="G31" t="s">
        <v>17</v>
      </c>
      <c r="H31" t="s">
        <v>17</v>
      </c>
      <c r="I31" s="1">
        <v>0</v>
      </c>
      <c r="J31" s="1">
        <v>0</v>
      </c>
      <c r="O31">
        <f>Hovedside!$H$7</f>
        <v>0</v>
      </c>
      <c r="P31" t="s">
        <v>17</v>
      </c>
      <c r="Q31" t="s">
        <v>17</v>
      </c>
      <c r="R31" t="s">
        <v>17</v>
      </c>
      <c r="S31" t="s">
        <v>17</v>
      </c>
      <c r="T31" t="s">
        <v>17</v>
      </c>
      <c r="U31" t="s">
        <v>17</v>
      </c>
      <c r="V31" t="s">
        <v>17</v>
      </c>
      <c r="W31" s="1">
        <v>0</v>
      </c>
      <c r="X31" s="1">
        <v>0</v>
      </c>
    </row>
    <row r="32" spans="1:24" x14ac:dyDescent="0.25">
      <c r="A32">
        <f>Hovedside!$I$7</f>
        <v>0</v>
      </c>
      <c r="B32" t="s">
        <v>17</v>
      </c>
      <c r="C32" t="s">
        <v>17</v>
      </c>
      <c r="D32" t="s">
        <v>17</v>
      </c>
      <c r="E32" t="s">
        <v>17</v>
      </c>
      <c r="F32" t="s">
        <v>17</v>
      </c>
      <c r="G32" t="s">
        <v>17</v>
      </c>
      <c r="H32" t="s">
        <v>17</v>
      </c>
      <c r="I32" t="s">
        <v>17</v>
      </c>
      <c r="J32" s="1">
        <v>0</v>
      </c>
      <c r="O32">
        <f>Hovedside!$I$7</f>
        <v>0</v>
      </c>
      <c r="P32" t="s">
        <v>17</v>
      </c>
      <c r="Q32" t="s">
        <v>17</v>
      </c>
      <c r="R32" t="s">
        <v>17</v>
      </c>
      <c r="S32" t="s">
        <v>17</v>
      </c>
      <c r="T32" t="s">
        <v>17</v>
      </c>
      <c r="U32" t="s">
        <v>17</v>
      </c>
      <c r="V32" t="s">
        <v>17</v>
      </c>
      <c r="W32" t="s">
        <v>17</v>
      </c>
      <c r="X32" s="1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workbookViewId="0"/>
  </sheetViews>
  <sheetFormatPr baseColWidth="10" defaultColWidth="8.85546875" defaultRowHeight="15" x14ac:dyDescent="0.25"/>
  <sheetData>
    <row r="1" spans="1:10" x14ac:dyDescent="0.25">
      <c r="A1" t="s">
        <v>86</v>
      </c>
    </row>
    <row r="4" spans="1:10" x14ac:dyDescent="0.25">
      <c r="A4" s="9" t="s">
        <v>92</v>
      </c>
    </row>
    <row r="5" spans="1:10" x14ac:dyDescent="0.25">
      <c r="A5" t="s">
        <v>91</v>
      </c>
    </row>
    <row r="6" spans="1:10" x14ac:dyDescent="0.25">
      <c r="A6" t="s">
        <v>93</v>
      </c>
    </row>
    <row r="7" spans="1:10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>
        <v>0</v>
      </c>
      <c r="G7" s="4">
        <v>0</v>
      </c>
      <c r="H7" s="4">
        <v>0</v>
      </c>
      <c r="I7" s="4">
        <v>0</v>
      </c>
      <c r="J7" s="4">
        <v>0</v>
      </c>
    </row>
    <row r="10" spans="1:10" x14ac:dyDescent="0.25">
      <c r="A10" s="9" t="s">
        <v>65</v>
      </c>
    </row>
    <row r="11" spans="1:10" x14ac:dyDescent="0.25">
      <c r="A11" s="2"/>
      <c r="E11" t="s">
        <v>0</v>
      </c>
      <c r="F11" t="s">
        <v>2</v>
      </c>
      <c r="G11" t="s">
        <v>1</v>
      </c>
    </row>
    <row r="12" spans="1:10" x14ac:dyDescent="0.25">
      <c r="A12" s="8" t="s">
        <v>48</v>
      </c>
      <c r="E12" s="7">
        <f>G12-F12</f>
        <v>-930.34453124999936</v>
      </c>
      <c r="F12">
        <f>Billettinntekter!B36</f>
        <v>3135</v>
      </c>
      <c r="G12">
        <f>Beregning!B36</f>
        <v>2204.6554687500006</v>
      </c>
    </row>
    <row r="13" spans="1:10" x14ac:dyDescent="0.25">
      <c r="A13" s="3"/>
      <c r="E13" s="7"/>
    </row>
    <row r="14" spans="1:10" ht="16.5" customHeight="1" x14ac:dyDescent="0.25">
      <c r="A14" s="8" t="s">
        <v>49</v>
      </c>
      <c r="E14">
        <f>G14-F14</f>
        <v>-557.99865</v>
      </c>
      <c r="F14">
        <f>Billettinntekter!B36</f>
        <v>3135</v>
      </c>
      <c r="G14">
        <f>Robusthet!B36</f>
        <v>2577.00135</v>
      </c>
    </row>
    <row r="15" spans="1:10" ht="16.5" customHeight="1" x14ac:dyDescent="0.25">
      <c r="A15" s="8" t="s">
        <v>50</v>
      </c>
      <c r="E15">
        <f>G15-F15</f>
        <v>-1402.9331250000002</v>
      </c>
      <c r="F15">
        <f>Billettinntekter!B36</f>
        <v>3135</v>
      </c>
      <c r="G15">
        <f>Robusthet!B71</f>
        <v>1732.0668749999998</v>
      </c>
    </row>
    <row r="17" spans="1:5" x14ac:dyDescent="0.25">
      <c r="A17" s="8" t="s">
        <v>58</v>
      </c>
      <c r="E17">
        <f>-Billettinntekter!B36+Sensitivitet!B36</f>
        <v>-720.37734375000082</v>
      </c>
    </row>
    <row r="18" spans="1:5" x14ac:dyDescent="0.25">
      <c r="A18" s="8" t="s">
        <v>59</v>
      </c>
      <c r="E18">
        <f>-Billettinntekter!B36+Sensitivitet!B71</f>
        <v>-1014.3166406249998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workbookViewId="0"/>
  </sheetViews>
  <sheetFormatPr baseColWidth="10" defaultColWidth="8.85546875" defaultRowHeight="15" x14ac:dyDescent="0.25"/>
  <cols>
    <col min="1" max="1" width="26.140625" customWidth="1"/>
  </cols>
  <sheetData>
    <row r="1" spans="1:9" x14ac:dyDescent="0.25">
      <c r="A1" t="s">
        <v>71</v>
      </c>
    </row>
    <row r="3" spans="1:9" x14ac:dyDescent="0.25">
      <c r="E3" s="2" t="s">
        <v>57</v>
      </c>
      <c r="H3" s="2" t="s">
        <v>56</v>
      </c>
    </row>
    <row r="4" spans="1:9" x14ac:dyDescent="0.25">
      <c r="B4" s="2" t="s">
        <v>48</v>
      </c>
      <c r="E4" t="s">
        <v>53</v>
      </c>
      <c r="F4" t="s">
        <v>54</v>
      </c>
      <c r="H4" t="s">
        <v>62</v>
      </c>
      <c r="I4" t="s">
        <v>63</v>
      </c>
    </row>
    <row r="5" spans="1:9" x14ac:dyDescent="0.25">
      <c r="A5" t="s">
        <v>66</v>
      </c>
      <c r="B5" t="s">
        <v>18</v>
      </c>
      <c r="C5" s="1">
        <v>1</v>
      </c>
      <c r="E5">
        <v>1</v>
      </c>
      <c r="F5">
        <v>1</v>
      </c>
      <c r="H5">
        <f>C5</f>
        <v>1</v>
      </c>
      <c r="I5">
        <f>C5</f>
        <v>1</v>
      </c>
    </row>
    <row r="6" spans="1:9" x14ac:dyDescent="0.25">
      <c r="B6" t="s">
        <v>19</v>
      </c>
      <c r="C6" s="1">
        <v>0.75</v>
      </c>
      <c r="E6">
        <v>0.85</v>
      </c>
      <c r="F6">
        <v>0.65</v>
      </c>
      <c r="H6">
        <f t="shared" ref="H6:H9" si="0">C6</f>
        <v>0.75</v>
      </c>
      <c r="I6">
        <f t="shared" ref="I6:I9" si="1">C6</f>
        <v>0.75</v>
      </c>
    </row>
    <row r="7" spans="1:9" x14ac:dyDescent="0.25">
      <c r="B7" t="s">
        <v>20</v>
      </c>
      <c r="C7" s="1">
        <v>0.5</v>
      </c>
      <c r="E7">
        <v>0.5</v>
      </c>
      <c r="F7">
        <v>0.5</v>
      </c>
      <c r="H7">
        <f t="shared" si="0"/>
        <v>0.5</v>
      </c>
      <c r="I7">
        <f t="shared" si="1"/>
        <v>0.5</v>
      </c>
    </row>
    <row r="8" spans="1:9" x14ac:dyDescent="0.25">
      <c r="B8" t="s">
        <v>21</v>
      </c>
      <c r="C8" s="1">
        <v>0.25</v>
      </c>
      <c r="E8">
        <v>0.35</v>
      </c>
      <c r="F8">
        <v>0.15</v>
      </c>
      <c r="H8">
        <f t="shared" si="0"/>
        <v>0.25</v>
      </c>
      <c r="I8">
        <f t="shared" si="1"/>
        <v>0.25</v>
      </c>
    </row>
    <row r="9" spans="1:9" x14ac:dyDescent="0.25">
      <c r="B9" t="s">
        <v>22</v>
      </c>
      <c r="C9" s="1">
        <v>0</v>
      </c>
      <c r="E9">
        <v>0</v>
      </c>
      <c r="F9">
        <v>0</v>
      </c>
      <c r="H9">
        <f t="shared" si="0"/>
        <v>0</v>
      </c>
      <c r="I9">
        <f t="shared" si="1"/>
        <v>0</v>
      </c>
    </row>
    <row r="10" spans="1:9" x14ac:dyDescent="0.25">
      <c r="C10" s="1"/>
    </row>
    <row r="11" spans="1:9" x14ac:dyDescent="0.25">
      <c r="C11" s="1"/>
    </row>
    <row r="12" spans="1:9" x14ac:dyDescent="0.25">
      <c r="A12" t="s">
        <v>69</v>
      </c>
      <c r="B12" t="s">
        <v>23</v>
      </c>
      <c r="C12" s="1">
        <v>1</v>
      </c>
      <c r="E12">
        <v>1</v>
      </c>
      <c r="F12">
        <v>1</v>
      </c>
      <c r="H12">
        <f>C12</f>
        <v>1</v>
      </c>
      <c r="I12">
        <f>C12</f>
        <v>1</v>
      </c>
    </row>
    <row r="13" spans="1:9" x14ac:dyDescent="0.25">
      <c r="B13" t="s">
        <v>24</v>
      </c>
      <c r="C13" s="1">
        <v>1.125</v>
      </c>
      <c r="E13">
        <v>1.3</v>
      </c>
      <c r="F13">
        <v>1.1000000000000001</v>
      </c>
      <c r="H13">
        <f t="shared" ref="H13:H14" si="2">C13</f>
        <v>1.125</v>
      </c>
      <c r="I13">
        <f t="shared" ref="I13:I14" si="3">C13</f>
        <v>1.125</v>
      </c>
    </row>
    <row r="14" spans="1:9" x14ac:dyDescent="0.25">
      <c r="B14" t="s">
        <v>25</v>
      </c>
      <c r="C14" s="1">
        <v>1.3</v>
      </c>
      <c r="E14">
        <v>1.5</v>
      </c>
      <c r="F14">
        <v>1.2</v>
      </c>
      <c r="H14">
        <f t="shared" si="2"/>
        <v>1.3</v>
      </c>
      <c r="I14">
        <f t="shared" si="3"/>
        <v>1.3</v>
      </c>
    </row>
    <row r="15" spans="1:9" x14ac:dyDescent="0.25">
      <c r="C15" s="1"/>
    </row>
    <row r="16" spans="1:9" x14ac:dyDescent="0.25">
      <c r="C16" s="1"/>
    </row>
    <row r="17" spans="1:9" x14ac:dyDescent="0.25">
      <c r="A17" t="s">
        <v>85</v>
      </c>
      <c r="C17" s="1">
        <v>1.05</v>
      </c>
      <c r="E17">
        <v>1.1000000000000001</v>
      </c>
      <c r="F17">
        <v>1</v>
      </c>
      <c r="H17">
        <f>C17</f>
        <v>1.05</v>
      </c>
      <c r="I17">
        <f>C17</f>
        <v>1.05</v>
      </c>
    </row>
    <row r="18" spans="1:9" x14ac:dyDescent="0.25">
      <c r="C18" s="1"/>
    </row>
    <row r="19" spans="1:9" x14ac:dyDescent="0.25">
      <c r="C19" s="1"/>
    </row>
    <row r="20" spans="1:9" x14ac:dyDescent="0.25">
      <c r="A20" t="s">
        <v>26</v>
      </c>
      <c r="C20" s="1">
        <v>10</v>
      </c>
      <c r="E20">
        <v>5</v>
      </c>
      <c r="F20">
        <v>25</v>
      </c>
      <c r="H20">
        <f>C20</f>
        <v>10</v>
      </c>
      <c r="I20">
        <f>C20</f>
        <v>10</v>
      </c>
    </row>
    <row r="21" spans="1:9" x14ac:dyDescent="0.25">
      <c r="A21" t="s">
        <v>55</v>
      </c>
      <c r="C21" s="1">
        <v>0.5</v>
      </c>
      <c r="E21">
        <v>1</v>
      </c>
      <c r="F21">
        <v>0.3</v>
      </c>
      <c r="H21">
        <f>C21+1</f>
        <v>1.5</v>
      </c>
      <c r="I21">
        <f>C21/2</f>
        <v>0.25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2"/>
  <sheetViews>
    <sheetView workbookViewId="0"/>
  </sheetViews>
  <sheetFormatPr baseColWidth="10" defaultColWidth="8.85546875" defaultRowHeight="15" x14ac:dyDescent="0.25"/>
  <sheetData>
    <row r="1" spans="1:24" x14ac:dyDescent="0.25">
      <c r="A1" t="s">
        <v>90</v>
      </c>
    </row>
    <row r="2" spans="1:24" x14ac:dyDescent="0.25">
      <c r="A2" t="s">
        <v>67</v>
      </c>
    </row>
    <row r="5" spans="1:24" x14ac:dyDescent="0.25">
      <c r="A5" s="2" t="s">
        <v>9</v>
      </c>
      <c r="O5" s="2" t="s">
        <v>10</v>
      </c>
    </row>
    <row r="6" spans="1:24" x14ac:dyDescent="0.25">
      <c r="B6" t="str">
        <f>Hovedside!$B$7</f>
        <v>Stasjon 2</v>
      </c>
      <c r="C6" t="str">
        <f>Hovedside!$C$7</f>
        <v>Stasjon 3</v>
      </c>
      <c r="D6" t="str">
        <f>Hovedside!$D$7</f>
        <v>Stasjon 4</v>
      </c>
      <c r="E6" t="str">
        <f>Hovedside!$E$7</f>
        <v>Stasjon 5</v>
      </c>
      <c r="F6">
        <f>Hovedside!$F$7</f>
        <v>0</v>
      </c>
      <c r="G6">
        <f>Hovedside!$G$7</f>
        <v>0</v>
      </c>
      <c r="H6">
        <f>Hovedside!$H$7</f>
        <v>0</v>
      </c>
      <c r="I6">
        <f>Hovedside!$I$7</f>
        <v>0</v>
      </c>
      <c r="J6">
        <f>Hovedside!$J$7</f>
        <v>0</v>
      </c>
      <c r="P6" t="str">
        <f>Hovedside!$B$7</f>
        <v>Stasjon 2</v>
      </c>
      <c r="Q6" t="str">
        <f>Hovedside!$C$7</f>
        <v>Stasjon 3</v>
      </c>
      <c r="R6" t="str">
        <f>Hovedside!$D$7</f>
        <v>Stasjon 4</v>
      </c>
      <c r="S6" t="str">
        <f>Hovedside!$E$7</f>
        <v>Stasjon 5</v>
      </c>
      <c r="T6">
        <f>Hovedside!$F$7</f>
        <v>0</v>
      </c>
      <c r="U6">
        <f>Hovedside!$G$7</f>
        <v>0</v>
      </c>
      <c r="V6">
        <f>Hovedside!$H$7</f>
        <v>0</v>
      </c>
      <c r="W6">
        <f>Hovedside!$I$7</f>
        <v>0</v>
      </c>
      <c r="X6">
        <f>Hovedside!$J$7</f>
        <v>0</v>
      </c>
    </row>
    <row r="7" spans="1:24" x14ac:dyDescent="0.25">
      <c r="A7" t="str">
        <f>Hovedside!$A$7</f>
        <v>Stasjon 1</v>
      </c>
      <c r="B7" s="1" t="s">
        <v>32</v>
      </c>
      <c r="C7" s="1" t="s">
        <v>32</v>
      </c>
      <c r="D7" s="1" t="s">
        <v>32</v>
      </c>
      <c r="E7" s="1" t="s">
        <v>32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O7" t="str">
        <f>Hovedside!$A$7</f>
        <v>Stasjon 1</v>
      </c>
      <c r="P7" s="1" t="s">
        <v>33</v>
      </c>
      <c r="Q7" s="1" t="s">
        <v>33</v>
      </c>
      <c r="R7" s="1" t="s">
        <v>33</v>
      </c>
      <c r="S7" s="1" t="s">
        <v>33</v>
      </c>
      <c r="T7" s="1">
        <v>0</v>
      </c>
      <c r="U7" s="1">
        <v>0</v>
      </c>
      <c r="V7" s="1">
        <v>0</v>
      </c>
      <c r="W7" s="1">
        <v>0</v>
      </c>
      <c r="X7" s="1">
        <v>0</v>
      </c>
    </row>
    <row r="8" spans="1:24" x14ac:dyDescent="0.25">
      <c r="A8" t="str">
        <f>Hovedside!$B$7</f>
        <v>Stasjon 2</v>
      </c>
      <c r="B8" t="s">
        <v>17</v>
      </c>
      <c r="C8" s="1" t="s">
        <v>33</v>
      </c>
      <c r="D8" s="1" t="s">
        <v>33</v>
      </c>
      <c r="E8" s="1" t="s">
        <v>33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O8" t="str">
        <f>Hovedside!$B$7</f>
        <v>Stasjon 2</v>
      </c>
      <c r="P8" t="s">
        <v>17</v>
      </c>
      <c r="Q8" s="1" t="s">
        <v>33</v>
      </c>
      <c r="R8" s="1" t="s">
        <v>33</v>
      </c>
      <c r="S8" s="1" t="s">
        <v>33</v>
      </c>
      <c r="T8" s="1">
        <v>0</v>
      </c>
      <c r="U8" s="1">
        <v>0</v>
      </c>
      <c r="V8" s="1">
        <v>0</v>
      </c>
      <c r="W8" s="1">
        <v>0</v>
      </c>
      <c r="X8" s="1">
        <v>0</v>
      </c>
    </row>
    <row r="9" spans="1:24" x14ac:dyDescent="0.25">
      <c r="A9" t="str">
        <f>Hovedside!$C$7</f>
        <v>Stasjon 3</v>
      </c>
      <c r="B9" t="s">
        <v>17</v>
      </c>
      <c r="C9" t="s">
        <v>17</v>
      </c>
      <c r="D9" s="1" t="s">
        <v>34</v>
      </c>
      <c r="E9" s="1" t="s">
        <v>34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O9" t="str">
        <f>Hovedside!$C$7</f>
        <v>Stasjon 3</v>
      </c>
      <c r="P9" t="s">
        <v>17</v>
      </c>
      <c r="Q9" t="s">
        <v>17</v>
      </c>
      <c r="R9" s="1" t="s">
        <v>32</v>
      </c>
      <c r="S9" s="1" t="s">
        <v>32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1:24" x14ac:dyDescent="0.25">
      <c r="A10" t="str">
        <f>Hovedside!$D$7</f>
        <v>Stasjon 4</v>
      </c>
      <c r="B10" t="s">
        <v>17</v>
      </c>
      <c r="C10" t="s">
        <v>17</v>
      </c>
      <c r="D10" t="s">
        <v>17</v>
      </c>
      <c r="E10" s="1" t="s">
        <v>35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O10" t="str">
        <f>Hovedside!$D$7</f>
        <v>Stasjon 4</v>
      </c>
      <c r="P10" t="s">
        <v>17</v>
      </c>
      <c r="Q10" t="s">
        <v>17</v>
      </c>
      <c r="R10" t="s">
        <v>17</v>
      </c>
      <c r="S10" s="1" t="s">
        <v>35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1:24" x14ac:dyDescent="0.25">
      <c r="A11" t="str">
        <f>Hovedside!$E$7</f>
        <v>Stasjon 5</v>
      </c>
      <c r="B11" t="s">
        <v>17</v>
      </c>
      <c r="C11" t="s">
        <v>17</v>
      </c>
      <c r="D11" t="s">
        <v>17</v>
      </c>
      <c r="E11" t="s">
        <v>17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O11" t="str">
        <f>Hovedside!$E$7</f>
        <v>Stasjon 5</v>
      </c>
      <c r="P11" t="s">
        <v>17</v>
      </c>
      <c r="Q11" t="s">
        <v>17</v>
      </c>
      <c r="R11" t="s">
        <v>17</v>
      </c>
      <c r="S11" t="s">
        <v>17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1:24" x14ac:dyDescent="0.25">
      <c r="A12">
        <f>Hovedside!$F$7</f>
        <v>0</v>
      </c>
      <c r="B12" t="s">
        <v>17</v>
      </c>
      <c r="C12" t="s">
        <v>17</v>
      </c>
      <c r="D12" t="s">
        <v>17</v>
      </c>
      <c r="E12" t="s">
        <v>17</v>
      </c>
      <c r="F12" t="s">
        <v>17</v>
      </c>
      <c r="G12" s="1">
        <v>0</v>
      </c>
      <c r="H12" s="1">
        <v>0</v>
      </c>
      <c r="I12" s="1">
        <v>0</v>
      </c>
      <c r="J12" s="1">
        <v>0</v>
      </c>
      <c r="O12">
        <f>Hovedside!$F$7</f>
        <v>0</v>
      </c>
      <c r="P12" t="s">
        <v>17</v>
      </c>
      <c r="Q12" t="s">
        <v>17</v>
      </c>
      <c r="R12" t="s">
        <v>17</v>
      </c>
      <c r="S12" t="s">
        <v>17</v>
      </c>
      <c r="T12" t="s">
        <v>17</v>
      </c>
      <c r="U12" s="1">
        <v>0</v>
      </c>
      <c r="V12" s="1">
        <v>0</v>
      </c>
      <c r="W12" s="1">
        <v>0</v>
      </c>
      <c r="X12" s="1">
        <v>0</v>
      </c>
    </row>
    <row r="13" spans="1:24" x14ac:dyDescent="0.25">
      <c r="A13">
        <f>Hovedside!$G$7</f>
        <v>0</v>
      </c>
      <c r="B13" t="s">
        <v>17</v>
      </c>
      <c r="C13" t="s">
        <v>17</v>
      </c>
      <c r="D13" t="s">
        <v>17</v>
      </c>
      <c r="E13" t="s">
        <v>17</v>
      </c>
      <c r="F13" t="s">
        <v>17</v>
      </c>
      <c r="G13" t="s">
        <v>17</v>
      </c>
      <c r="H13" s="1">
        <v>0</v>
      </c>
      <c r="I13" s="1">
        <v>0</v>
      </c>
      <c r="J13" s="1">
        <v>0</v>
      </c>
      <c r="O13">
        <f>Hovedside!$G$7</f>
        <v>0</v>
      </c>
      <c r="P13" t="s">
        <v>17</v>
      </c>
      <c r="Q13" t="s">
        <v>17</v>
      </c>
      <c r="R13" t="s">
        <v>17</v>
      </c>
      <c r="S13" t="s">
        <v>17</v>
      </c>
      <c r="T13" t="s">
        <v>17</v>
      </c>
      <c r="U13" t="s">
        <v>17</v>
      </c>
      <c r="V13" s="1">
        <v>0</v>
      </c>
      <c r="W13" s="1">
        <v>0</v>
      </c>
      <c r="X13" s="1">
        <v>0</v>
      </c>
    </row>
    <row r="14" spans="1:24" x14ac:dyDescent="0.25">
      <c r="A14">
        <f>Hovedside!$H$7</f>
        <v>0</v>
      </c>
      <c r="B14" t="s">
        <v>17</v>
      </c>
      <c r="C14" t="s">
        <v>17</v>
      </c>
      <c r="D14" t="s">
        <v>17</v>
      </c>
      <c r="E14" t="s">
        <v>17</v>
      </c>
      <c r="F14" t="s">
        <v>17</v>
      </c>
      <c r="G14" t="s">
        <v>17</v>
      </c>
      <c r="H14" t="s">
        <v>17</v>
      </c>
      <c r="I14" s="1">
        <v>0</v>
      </c>
      <c r="J14" s="1">
        <v>0</v>
      </c>
      <c r="O14">
        <f>Hovedside!$H$7</f>
        <v>0</v>
      </c>
      <c r="P14" t="s">
        <v>17</v>
      </c>
      <c r="Q14" t="s">
        <v>17</v>
      </c>
      <c r="R14" t="s">
        <v>17</v>
      </c>
      <c r="S14" t="s">
        <v>17</v>
      </c>
      <c r="T14" t="s">
        <v>17</v>
      </c>
      <c r="U14" t="s">
        <v>17</v>
      </c>
      <c r="V14" t="s">
        <v>17</v>
      </c>
      <c r="W14" s="1">
        <v>0</v>
      </c>
      <c r="X14" s="1">
        <v>0</v>
      </c>
    </row>
    <row r="15" spans="1:24" x14ac:dyDescent="0.25">
      <c r="A15">
        <f>Hovedside!$I$7</f>
        <v>0</v>
      </c>
      <c r="B15" t="s">
        <v>17</v>
      </c>
      <c r="C15" t="s">
        <v>17</v>
      </c>
      <c r="D15" t="s">
        <v>17</v>
      </c>
      <c r="E15" t="s">
        <v>17</v>
      </c>
      <c r="F15" t="s">
        <v>17</v>
      </c>
      <c r="G15" t="s">
        <v>17</v>
      </c>
      <c r="H15" t="s">
        <v>17</v>
      </c>
      <c r="I15" t="s">
        <v>17</v>
      </c>
      <c r="J15" s="1">
        <v>0</v>
      </c>
      <c r="O15">
        <f>Hovedside!$I$7</f>
        <v>0</v>
      </c>
      <c r="P15" t="s">
        <v>17</v>
      </c>
      <c r="Q15" t="s">
        <v>17</v>
      </c>
      <c r="R15" t="s">
        <v>17</v>
      </c>
      <c r="S15" t="s">
        <v>17</v>
      </c>
      <c r="T15" t="s">
        <v>17</v>
      </c>
      <c r="U15" t="s">
        <v>17</v>
      </c>
      <c r="V15" t="s">
        <v>17</v>
      </c>
      <c r="W15" t="s">
        <v>17</v>
      </c>
      <c r="X15" s="1">
        <v>0</v>
      </c>
    </row>
    <row r="22" spans="1:24" x14ac:dyDescent="0.25">
      <c r="A22" s="2" t="s">
        <v>8</v>
      </c>
      <c r="O22" s="2" t="s">
        <v>11</v>
      </c>
    </row>
    <row r="23" spans="1:24" x14ac:dyDescent="0.25">
      <c r="B23" t="str">
        <f>Hovedside!$B$7</f>
        <v>Stasjon 2</v>
      </c>
      <c r="C23" t="str">
        <f>Hovedside!$C$7</f>
        <v>Stasjon 3</v>
      </c>
      <c r="D23" t="str">
        <f>Hovedside!$D$7</f>
        <v>Stasjon 4</v>
      </c>
      <c r="E23" t="str">
        <f>Hovedside!$E$7</f>
        <v>Stasjon 5</v>
      </c>
      <c r="F23">
        <f>Hovedside!$F$7</f>
        <v>0</v>
      </c>
      <c r="G23">
        <f>Hovedside!$G$7</f>
        <v>0</v>
      </c>
      <c r="H23">
        <f>Hovedside!$H$7</f>
        <v>0</v>
      </c>
      <c r="I23">
        <f>Hovedside!$I$7</f>
        <v>0</v>
      </c>
      <c r="J23">
        <f>Hovedside!$J$7</f>
        <v>0</v>
      </c>
      <c r="P23" t="str">
        <f>Hovedside!$B$7</f>
        <v>Stasjon 2</v>
      </c>
      <c r="Q23" t="str">
        <f>Hovedside!$C$7</f>
        <v>Stasjon 3</v>
      </c>
      <c r="R23" t="str">
        <f>Hovedside!$D$7</f>
        <v>Stasjon 4</v>
      </c>
      <c r="S23" t="str">
        <f>Hovedside!$E$7</f>
        <v>Stasjon 5</v>
      </c>
      <c r="T23">
        <f>Hovedside!$F$7</f>
        <v>0</v>
      </c>
      <c r="U23">
        <f>Hovedside!$G$7</f>
        <v>0</v>
      </c>
      <c r="V23">
        <f>Hovedside!$H$7</f>
        <v>0</v>
      </c>
      <c r="W23">
        <f>Hovedside!$I$7</f>
        <v>0</v>
      </c>
      <c r="X23">
        <f>Hovedside!$J$7</f>
        <v>0</v>
      </c>
    </row>
    <row r="24" spans="1:24" x14ac:dyDescent="0.25">
      <c r="A24" t="str">
        <f>Hovedside!$A$7</f>
        <v>Stasjon 1</v>
      </c>
      <c r="B24" s="1" t="s">
        <v>32</v>
      </c>
      <c r="C24" s="1" t="s">
        <v>32</v>
      </c>
      <c r="D24" s="1" t="s">
        <v>32</v>
      </c>
      <c r="E24" s="1" t="s">
        <v>32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O24" t="str">
        <f>Hovedside!$A$7</f>
        <v>Stasjon 1</v>
      </c>
      <c r="P24" s="1" t="s">
        <v>32</v>
      </c>
      <c r="Q24" s="1" t="s">
        <v>32</v>
      </c>
      <c r="R24" s="1" t="s">
        <v>32</v>
      </c>
      <c r="S24" s="1" t="s">
        <v>32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</row>
    <row r="25" spans="1:24" x14ac:dyDescent="0.25">
      <c r="A25" t="str">
        <f>Hovedside!$B$7</f>
        <v>Stasjon 2</v>
      </c>
      <c r="B25" t="s">
        <v>17</v>
      </c>
      <c r="C25" s="1" t="s">
        <v>33</v>
      </c>
      <c r="D25" s="1" t="s">
        <v>33</v>
      </c>
      <c r="E25" s="1" t="s">
        <v>33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O25" t="str">
        <f>Hovedside!$B$7</f>
        <v>Stasjon 2</v>
      </c>
      <c r="P25" t="s">
        <v>17</v>
      </c>
      <c r="Q25" s="1" t="s">
        <v>33</v>
      </c>
      <c r="R25" s="1" t="s">
        <v>33</v>
      </c>
      <c r="S25" s="1" t="s">
        <v>33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1:24" x14ac:dyDescent="0.25">
      <c r="A26" t="str">
        <f>Hovedside!$C$7</f>
        <v>Stasjon 3</v>
      </c>
      <c r="B26" t="s">
        <v>17</v>
      </c>
      <c r="C26" t="s">
        <v>17</v>
      </c>
      <c r="D26" s="1" t="s">
        <v>34</v>
      </c>
      <c r="E26" s="1" t="s">
        <v>34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O26" t="str">
        <f>Hovedside!$C$7</f>
        <v>Stasjon 3</v>
      </c>
      <c r="P26" t="s">
        <v>17</v>
      </c>
      <c r="Q26" t="s">
        <v>17</v>
      </c>
      <c r="R26" s="1" t="s">
        <v>35</v>
      </c>
      <c r="S26" s="1" t="s">
        <v>35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1:24" x14ac:dyDescent="0.25">
      <c r="A27" t="str">
        <f>Hovedside!$D$7</f>
        <v>Stasjon 4</v>
      </c>
      <c r="B27" t="s">
        <v>17</v>
      </c>
      <c r="C27" t="s">
        <v>17</v>
      </c>
      <c r="D27" t="s">
        <v>17</v>
      </c>
      <c r="E27" s="1" t="s">
        <v>35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O27" t="str">
        <f>Hovedside!$D$7</f>
        <v>Stasjon 4</v>
      </c>
      <c r="P27" t="s">
        <v>17</v>
      </c>
      <c r="Q27" t="s">
        <v>17</v>
      </c>
      <c r="R27" t="s">
        <v>17</v>
      </c>
      <c r="S27" s="1" t="s">
        <v>34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1:24" x14ac:dyDescent="0.25">
      <c r="A28" t="str">
        <f>Hovedside!$E$7</f>
        <v>Stasjon 5</v>
      </c>
      <c r="B28" t="s">
        <v>17</v>
      </c>
      <c r="C28" t="s">
        <v>17</v>
      </c>
      <c r="D28" t="s">
        <v>17</v>
      </c>
      <c r="E28" t="s">
        <v>17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O28" t="str">
        <f>Hovedside!$E$7</f>
        <v>Stasjon 5</v>
      </c>
      <c r="P28" t="s">
        <v>17</v>
      </c>
      <c r="Q28" t="s">
        <v>17</v>
      </c>
      <c r="R28" t="s">
        <v>17</v>
      </c>
      <c r="S28" t="s">
        <v>17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1:24" x14ac:dyDescent="0.25">
      <c r="A29">
        <f>Hovedside!$F$7</f>
        <v>0</v>
      </c>
      <c r="B29" t="s">
        <v>17</v>
      </c>
      <c r="C29" t="s">
        <v>17</v>
      </c>
      <c r="D29" t="s">
        <v>17</v>
      </c>
      <c r="E29" t="s">
        <v>17</v>
      </c>
      <c r="F29" t="s">
        <v>17</v>
      </c>
      <c r="G29" s="1">
        <v>0</v>
      </c>
      <c r="H29" s="1">
        <v>0</v>
      </c>
      <c r="I29" s="1">
        <v>0</v>
      </c>
      <c r="J29" s="1">
        <v>0</v>
      </c>
      <c r="O29">
        <f>Hovedside!$F$7</f>
        <v>0</v>
      </c>
      <c r="P29" t="s">
        <v>17</v>
      </c>
      <c r="Q29" t="s">
        <v>17</v>
      </c>
      <c r="R29" t="s">
        <v>17</v>
      </c>
      <c r="S29" t="s">
        <v>17</v>
      </c>
      <c r="T29" t="s">
        <v>17</v>
      </c>
      <c r="U29" s="1">
        <v>0</v>
      </c>
      <c r="V29" s="1">
        <v>0</v>
      </c>
      <c r="W29" s="1">
        <v>0</v>
      </c>
      <c r="X29" s="1">
        <v>0</v>
      </c>
    </row>
    <row r="30" spans="1:24" x14ac:dyDescent="0.25">
      <c r="A30">
        <f>Hovedside!$G$7</f>
        <v>0</v>
      </c>
      <c r="B30" t="s">
        <v>17</v>
      </c>
      <c r="C30" t="s">
        <v>17</v>
      </c>
      <c r="D30" t="s">
        <v>17</v>
      </c>
      <c r="E30" t="s">
        <v>17</v>
      </c>
      <c r="F30" t="s">
        <v>17</v>
      </c>
      <c r="G30" t="s">
        <v>17</v>
      </c>
      <c r="H30" s="1">
        <v>0</v>
      </c>
      <c r="I30" s="1">
        <v>0</v>
      </c>
      <c r="J30" s="1">
        <v>0</v>
      </c>
      <c r="O30">
        <f>Hovedside!$G$7</f>
        <v>0</v>
      </c>
      <c r="P30" t="s">
        <v>17</v>
      </c>
      <c r="Q30" t="s">
        <v>17</v>
      </c>
      <c r="R30" t="s">
        <v>17</v>
      </c>
      <c r="S30" t="s">
        <v>17</v>
      </c>
      <c r="T30" t="s">
        <v>17</v>
      </c>
      <c r="U30" t="s">
        <v>17</v>
      </c>
      <c r="V30" s="1">
        <v>0</v>
      </c>
      <c r="W30" s="1">
        <v>0</v>
      </c>
      <c r="X30" s="1">
        <v>0</v>
      </c>
    </row>
    <row r="31" spans="1:24" x14ac:dyDescent="0.25">
      <c r="A31">
        <f>Hovedside!$H$7</f>
        <v>0</v>
      </c>
      <c r="B31" t="s">
        <v>17</v>
      </c>
      <c r="C31" t="s">
        <v>17</v>
      </c>
      <c r="D31" t="s">
        <v>17</v>
      </c>
      <c r="E31" t="s">
        <v>17</v>
      </c>
      <c r="F31" t="s">
        <v>17</v>
      </c>
      <c r="G31" t="s">
        <v>17</v>
      </c>
      <c r="H31" t="s">
        <v>17</v>
      </c>
      <c r="I31" s="1">
        <v>0</v>
      </c>
      <c r="J31" s="1">
        <v>0</v>
      </c>
      <c r="O31">
        <f>Hovedside!$H$7</f>
        <v>0</v>
      </c>
      <c r="P31" t="s">
        <v>17</v>
      </c>
      <c r="Q31" t="s">
        <v>17</v>
      </c>
      <c r="R31" t="s">
        <v>17</v>
      </c>
      <c r="S31" t="s">
        <v>17</v>
      </c>
      <c r="T31" t="s">
        <v>17</v>
      </c>
      <c r="U31" t="s">
        <v>17</v>
      </c>
      <c r="V31" t="s">
        <v>17</v>
      </c>
      <c r="W31" s="1">
        <v>0</v>
      </c>
      <c r="X31" s="1">
        <v>0</v>
      </c>
    </row>
    <row r="32" spans="1:24" x14ac:dyDescent="0.25">
      <c r="A32">
        <f>Hovedside!$I$7</f>
        <v>0</v>
      </c>
      <c r="B32" t="s">
        <v>17</v>
      </c>
      <c r="C32" t="s">
        <v>17</v>
      </c>
      <c r="D32" t="s">
        <v>17</v>
      </c>
      <c r="E32" t="s">
        <v>17</v>
      </c>
      <c r="F32" t="s">
        <v>17</v>
      </c>
      <c r="G32" t="s">
        <v>17</v>
      </c>
      <c r="H32" t="s">
        <v>17</v>
      </c>
      <c r="I32" t="s">
        <v>17</v>
      </c>
      <c r="J32" s="1">
        <v>0</v>
      </c>
      <c r="O32">
        <f>Hovedside!$I$7</f>
        <v>0</v>
      </c>
      <c r="P32" t="s">
        <v>17</v>
      </c>
      <c r="Q32" t="s">
        <v>17</v>
      </c>
      <c r="R32" t="s">
        <v>17</v>
      </c>
      <c r="S32" t="s">
        <v>17</v>
      </c>
      <c r="T32" t="s">
        <v>17</v>
      </c>
      <c r="U32" t="s">
        <v>17</v>
      </c>
      <c r="V32" t="s">
        <v>17</v>
      </c>
      <c r="W32" t="s">
        <v>17</v>
      </c>
      <c r="X32" s="1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2"/>
  <sheetViews>
    <sheetView workbookViewId="0"/>
  </sheetViews>
  <sheetFormatPr baseColWidth="10" defaultColWidth="8.85546875" defaultRowHeight="15" x14ac:dyDescent="0.25"/>
  <sheetData>
    <row r="1" spans="1:24" x14ac:dyDescent="0.25">
      <c r="A1" t="s">
        <v>96</v>
      </c>
    </row>
    <row r="2" spans="1:24" x14ac:dyDescent="0.25">
      <c r="A2" t="s">
        <v>28</v>
      </c>
    </row>
    <row r="5" spans="1:24" x14ac:dyDescent="0.25">
      <c r="A5" s="2" t="s">
        <v>27</v>
      </c>
      <c r="O5" s="2" t="s">
        <v>30</v>
      </c>
    </row>
    <row r="6" spans="1:24" x14ac:dyDescent="0.25">
      <c r="B6" t="str">
        <f>Hovedside!$B$7</f>
        <v>Stasjon 2</v>
      </c>
      <c r="C6" t="str">
        <f>Hovedside!$C$7</f>
        <v>Stasjon 3</v>
      </c>
      <c r="D6" t="str">
        <f>Hovedside!$D$7</f>
        <v>Stasjon 4</v>
      </c>
      <c r="E6" t="str">
        <f>Hovedside!$E$7</f>
        <v>Stasjon 5</v>
      </c>
      <c r="F6">
        <f>Hovedside!$F$7</f>
        <v>0</v>
      </c>
      <c r="G6">
        <f>Hovedside!$G$7</f>
        <v>0</v>
      </c>
      <c r="H6">
        <f>Hovedside!$H$7</f>
        <v>0</v>
      </c>
      <c r="I6">
        <f>Hovedside!$I$7</f>
        <v>0</v>
      </c>
      <c r="J6">
        <f>Hovedside!$J$7</f>
        <v>0</v>
      </c>
      <c r="P6" t="str">
        <f>Hovedside!$B$7</f>
        <v>Stasjon 2</v>
      </c>
      <c r="Q6" t="str">
        <f>Hovedside!$C$7</f>
        <v>Stasjon 3</v>
      </c>
      <c r="R6" t="str">
        <f>Hovedside!$D$7</f>
        <v>Stasjon 4</v>
      </c>
      <c r="S6" t="str">
        <f>Hovedside!$E$7</f>
        <v>Stasjon 5</v>
      </c>
      <c r="T6">
        <f>Hovedside!$F$7</f>
        <v>0</v>
      </c>
      <c r="U6">
        <f>Hovedside!$G$7</f>
        <v>0</v>
      </c>
      <c r="V6">
        <f>Hovedside!$H$7</f>
        <v>0</v>
      </c>
      <c r="W6">
        <f>Hovedside!$I$7</f>
        <v>0</v>
      </c>
      <c r="X6">
        <f>Hovedside!$J$7</f>
        <v>0</v>
      </c>
    </row>
    <row r="7" spans="1:24" x14ac:dyDescent="0.25">
      <c r="A7" t="str">
        <f>Hovedside!$A$7</f>
        <v>Stasjon 1</v>
      </c>
      <c r="B7" s="1" t="s">
        <v>36</v>
      </c>
      <c r="C7" s="1" t="s">
        <v>36</v>
      </c>
      <c r="D7" s="1" t="s">
        <v>36</v>
      </c>
      <c r="E7" s="1" t="s">
        <v>36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O7" t="str">
        <f>Hovedside!$A$7</f>
        <v>Stasjon 1</v>
      </c>
      <c r="P7" s="1" t="s">
        <v>36</v>
      </c>
      <c r="Q7" s="1" t="s">
        <v>36</v>
      </c>
      <c r="R7" s="1" t="s">
        <v>36</v>
      </c>
      <c r="S7" s="1" t="s">
        <v>36</v>
      </c>
      <c r="T7" s="1">
        <v>0</v>
      </c>
      <c r="U7" s="1">
        <v>0</v>
      </c>
      <c r="V7" s="1">
        <v>0</v>
      </c>
      <c r="W7" s="1">
        <v>0</v>
      </c>
      <c r="X7" s="1">
        <v>0</v>
      </c>
    </row>
    <row r="8" spans="1:24" x14ac:dyDescent="0.25">
      <c r="A8" t="str">
        <f>Hovedside!$B$7</f>
        <v>Stasjon 2</v>
      </c>
      <c r="B8" t="s">
        <v>17</v>
      </c>
      <c r="C8" s="1" t="s">
        <v>33</v>
      </c>
      <c r="D8" s="1" t="s">
        <v>33</v>
      </c>
      <c r="E8" s="1" t="s">
        <v>33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O8" t="str">
        <f>Hovedside!$B$7</f>
        <v>Stasjon 2</v>
      </c>
      <c r="P8" t="s">
        <v>17</v>
      </c>
      <c r="Q8" s="1" t="s">
        <v>33</v>
      </c>
      <c r="R8" s="1" t="s">
        <v>33</v>
      </c>
      <c r="S8" s="1" t="s">
        <v>33</v>
      </c>
      <c r="T8" s="1">
        <v>0</v>
      </c>
      <c r="U8" s="1">
        <v>0</v>
      </c>
      <c r="V8" s="1">
        <v>0</v>
      </c>
      <c r="W8" s="1">
        <v>0</v>
      </c>
      <c r="X8" s="1">
        <v>0</v>
      </c>
    </row>
    <row r="9" spans="1:24" x14ac:dyDescent="0.25">
      <c r="A9" t="str">
        <f>Hovedside!$C$7</f>
        <v>Stasjon 3</v>
      </c>
      <c r="B9" t="s">
        <v>17</v>
      </c>
      <c r="C9" t="s">
        <v>17</v>
      </c>
      <c r="D9" s="1" t="s">
        <v>34</v>
      </c>
      <c r="E9" s="1" t="s">
        <v>34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O9" t="str">
        <f>Hovedside!$C$7</f>
        <v>Stasjon 3</v>
      </c>
      <c r="P9" t="s">
        <v>17</v>
      </c>
      <c r="Q9" t="s">
        <v>17</v>
      </c>
      <c r="R9" s="1" t="s">
        <v>34</v>
      </c>
      <c r="S9" s="1" t="s">
        <v>34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1:24" x14ac:dyDescent="0.25">
      <c r="A10" t="str">
        <f>Hovedside!$D$7</f>
        <v>Stasjon 4</v>
      </c>
      <c r="B10" t="s">
        <v>17</v>
      </c>
      <c r="C10" t="s">
        <v>17</v>
      </c>
      <c r="D10" t="s">
        <v>17</v>
      </c>
      <c r="E10" s="1" t="s">
        <v>36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O10" t="str">
        <f>Hovedside!$D$7</f>
        <v>Stasjon 4</v>
      </c>
      <c r="P10" t="s">
        <v>17</v>
      </c>
      <c r="Q10" t="s">
        <v>17</v>
      </c>
      <c r="R10" t="s">
        <v>17</v>
      </c>
      <c r="S10" s="1" t="s">
        <v>36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1:24" x14ac:dyDescent="0.25">
      <c r="A11" t="str">
        <f>Hovedside!$E$7</f>
        <v>Stasjon 5</v>
      </c>
      <c r="B11" t="s">
        <v>17</v>
      </c>
      <c r="C11" t="s">
        <v>17</v>
      </c>
      <c r="D11" t="s">
        <v>17</v>
      </c>
      <c r="E11" t="s">
        <v>17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O11" t="str">
        <f>Hovedside!$E$7</f>
        <v>Stasjon 5</v>
      </c>
      <c r="P11" t="s">
        <v>17</v>
      </c>
      <c r="Q11" t="s">
        <v>17</v>
      </c>
      <c r="R11" t="s">
        <v>17</v>
      </c>
      <c r="S11" t="s">
        <v>17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1:24" x14ac:dyDescent="0.25">
      <c r="A12">
        <f>Hovedside!$F$7</f>
        <v>0</v>
      </c>
      <c r="B12" t="s">
        <v>17</v>
      </c>
      <c r="C12" t="s">
        <v>17</v>
      </c>
      <c r="D12" t="s">
        <v>17</v>
      </c>
      <c r="E12" t="s">
        <v>17</v>
      </c>
      <c r="F12" t="s">
        <v>17</v>
      </c>
      <c r="G12" s="1">
        <v>0</v>
      </c>
      <c r="H12" s="1">
        <v>0</v>
      </c>
      <c r="I12" s="1">
        <v>0</v>
      </c>
      <c r="J12" s="1">
        <v>0</v>
      </c>
      <c r="O12">
        <f>Hovedside!$F$7</f>
        <v>0</v>
      </c>
      <c r="P12" t="s">
        <v>17</v>
      </c>
      <c r="Q12" t="s">
        <v>17</v>
      </c>
      <c r="R12" t="s">
        <v>17</v>
      </c>
      <c r="S12" t="s">
        <v>17</v>
      </c>
      <c r="T12" t="s">
        <v>17</v>
      </c>
      <c r="U12" s="1">
        <v>0</v>
      </c>
      <c r="V12" s="1">
        <v>0</v>
      </c>
      <c r="W12" s="1">
        <v>0</v>
      </c>
      <c r="X12" s="1">
        <v>0</v>
      </c>
    </row>
    <row r="13" spans="1:24" x14ac:dyDescent="0.25">
      <c r="A13">
        <f>Hovedside!$G$7</f>
        <v>0</v>
      </c>
      <c r="B13" t="s">
        <v>17</v>
      </c>
      <c r="C13" t="s">
        <v>17</v>
      </c>
      <c r="D13" t="s">
        <v>17</v>
      </c>
      <c r="E13" t="s">
        <v>17</v>
      </c>
      <c r="F13" t="s">
        <v>17</v>
      </c>
      <c r="G13" t="s">
        <v>17</v>
      </c>
      <c r="H13" s="1">
        <v>0</v>
      </c>
      <c r="I13" s="1">
        <v>0</v>
      </c>
      <c r="J13" s="1">
        <v>0</v>
      </c>
      <c r="O13">
        <f>Hovedside!$G$7</f>
        <v>0</v>
      </c>
      <c r="P13" t="s">
        <v>17</v>
      </c>
      <c r="Q13" t="s">
        <v>17</v>
      </c>
      <c r="R13" t="s">
        <v>17</v>
      </c>
      <c r="S13" t="s">
        <v>17</v>
      </c>
      <c r="T13" t="s">
        <v>17</v>
      </c>
      <c r="U13" t="s">
        <v>17</v>
      </c>
      <c r="V13" s="1">
        <v>0</v>
      </c>
      <c r="W13" s="1">
        <v>0</v>
      </c>
      <c r="X13" s="1">
        <v>0</v>
      </c>
    </row>
    <row r="14" spans="1:24" x14ac:dyDescent="0.25">
      <c r="A14">
        <f>Hovedside!$H$7</f>
        <v>0</v>
      </c>
      <c r="B14" t="s">
        <v>17</v>
      </c>
      <c r="C14" t="s">
        <v>17</v>
      </c>
      <c r="D14" t="s">
        <v>17</v>
      </c>
      <c r="E14" t="s">
        <v>17</v>
      </c>
      <c r="F14" t="s">
        <v>17</v>
      </c>
      <c r="G14" t="s">
        <v>17</v>
      </c>
      <c r="H14" t="s">
        <v>17</v>
      </c>
      <c r="I14" s="1">
        <v>0</v>
      </c>
      <c r="J14" s="1">
        <v>0</v>
      </c>
      <c r="O14">
        <f>Hovedside!$H$7</f>
        <v>0</v>
      </c>
      <c r="P14" t="s">
        <v>17</v>
      </c>
      <c r="Q14" t="s">
        <v>17</v>
      </c>
      <c r="R14" t="s">
        <v>17</v>
      </c>
      <c r="S14" t="s">
        <v>17</v>
      </c>
      <c r="T14" t="s">
        <v>17</v>
      </c>
      <c r="U14" t="s">
        <v>17</v>
      </c>
      <c r="V14" t="s">
        <v>17</v>
      </c>
      <c r="W14" s="1">
        <v>0</v>
      </c>
      <c r="X14" s="1">
        <v>0</v>
      </c>
    </row>
    <row r="15" spans="1:24" x14ac:dyDescent="0.25">
      <c r="A15">
        <f>Hovedside!$I$7</f>
        <v>0</v>
      </c>
      <c r="B15" t="s">
        <v>17</v>
      </c>
      <c r="C15" t="s">
        <v>17</v>
      </c>
      <c r="D15" t="s">
        <v>17</v>
      </c>
      <c r="E15" t="s">
        <v>17</v>
      </c>
      <c r="F15" t="s">
        <v>17</v>
      </c>
      <c r="G15" t="s">
        <v>17</v>
      </c>
      <c r="H15" t="s">
        <v>17</v>
      </c>
      <c r="I15" t="s">
        <v>17</v>
      </c>
      <c r="J15" s="1">
        <v>0</v>
      </c>
      <c r="O15">
        <f>Hovedside!$I$7</f>
        <v>0</v>
      </c>
      <c r="P15" t="s">
        <v>17</v>
      </c>
      <c r="Q15" t="s">
        <v>17</v>
      </c>
      <c r="R15" t="s">
        <v>17</v>
      </c>
      <c r="S15" t="s">
        <v>17</v>
      </c>
      <c r="T15" t="s">
        <v>17</v>
      </c>
      <c r="U15" t="s">
        <v>17</v>
      </c>
      <c r="V15" t="s">
        <v>17</v>
      </c>
      <c r="W15" t="s">
        <v>17</v>
      </c>
      <c r="X15" s="1">
        <v>0</v>
      </c>
    </row>
    <row r="22" spans="1:24" x14ac:dyDescent="0.25">
      <c r="A22" s="2" t="s">
        <v>29</v>
      </c>
      <c r="O22" s="2" t="s">
        <v>31</v>
      </c>
    </row>
    <row r="23" spans="1:24" x14ac:dyDescent="0.25">
      <c r="B23" t="str">
        <f>Hovedside!$B$7</f>
        <v>Stasjon 2</v>
      </c>
      <c r="C23" t="str">
        <f>Hovedside!$C$7</f>
        <v>Stasjon 3</v>
      </c>
      <c r="D23" t="str">
        <f>Hovedside!$D$7</f>
        <v>Stasjon 4</v>
      </c>
      <c r="E23" t="str">
        <f>Hovedside!$E$7</f>
        <v>Stasjon 5</v>
      </c>
      <c r="F23">
        <f>Hovedside!$F$7</f>
        <v>0</v>
      </c>
      <c r="G23">
        <f>Hovedside!$G$7</f>
        <v>0</v>
      </c>
      <c r="H23">
        <f>Hovedside!$H$7</f>
        <v>0</v>
      </c>
      <c r="I23">
        <f>Hovedside!$I$7</f>
        <v>0</v>
      </c>
      <c r="J23">
        <f>Hovedside!$J$7</f>
        <v>0</v>
      </c>
      <c r="P23" t="str">
        <f>Hovedside!$B$7</f>
        <v>Stasjon 2</v>
      </c>
      <c r="Q23" t="str">
        <f>Hovedside!$C$7</f>
        <v>Stasjon 3</v>
      </c>
      <c r="R23" t="str">
        <f>Hovedside!$D$7</f>
        <v>Stasjon 4</v>
      </c>
      <c r="S23" t="str">
        <f>Hovedside!$E$7</f>
        <v>Stasjon 5</v>
      </c>
      <c r="T23">
        <f>Hovedside!$F$7</f>
        <v>0</v>
      </c>
      <c r="U23">
        <f>Hovedside!$G$7</f>
        <v>0</v>
      </c>
      <c r="V23">
        <f>Hovedside!$H$7</f>
        <v>0</v>
      </c>
      <c r="W23">
        <f>Hovedside!$I$7</f>
        <v>0</v>
      </c>
      <c r="X23">
        <f>Hovedside!$J$7</f>
        <v>0</v>
      </c>
    </row>
    <row r="24" spans="1:24" x14ac:dyDescent="0.25">
      <c r="A24" t="str">
        <f>Hovedside!$A$7</f>
        <v>Stasjon 1</v>
      </c>
      <c r="B24" s="1" t="s">
        <v>36</v>
      </c>
      <c r="C24" s="1" t="s">
        <v>36</v>
      </c>
      <c r="D24" s="1" t="s">
        <v>36</v>
      </c>
      <c r="E24" s="1" t="s">
        <v>36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O24" t="str">
        <f>Hovedside!$A$7</f>
        <v>Stasjon 1</v>
      </c>
      <c r="P24" s="1" t="s">
        <v>36</v>
      </c>
      <c r="Q24" s="1" t="s">
        <v>36</v>
      </c>
      <c r="R24" s="1" t="s">
        <v>36</v>
      </c>
      <c r="S24" s="1" t="s">
        <v>36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</row>
    <row r="25" spans="1:24" x14ac:dyDescent="0.25">
      <c r="A25" t="str">
        <f>Hovedside!$B$7</f>
        <v>Stasjon 2</v>
      </c>
      <c r="B25" t="s">
        <v>17</v>
      </c>
      <c r="C25" s="1" t="s">
        <v>33</v>
      </c>
      <c r="D25" s="1" t="s">
        <v>33</v>
      </c>
      <c r="E25" s="1" t="s">
        <v>33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O25" t="str">
        <f>Hovedside!$B$7</f>
        <v>Stasjon 2</v>
      </c>
      <c r="P25" t="s">
        <v>17</v>
      </c>
      <c r="Q25" s="1" t="s">
        <v>33</v>
      </c>
      <c r="R25" s="1" t="s">
        <v>33</v>
      </c>
      <c r="S25" s="1" t="s">
        <v>33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1:24" x14ac:dyDescent="0.25">
      <c r="A26" t="str">
        <f>Hovedside!$C$7</f>
        <v>Stasjon 3</v>
      </c>
      <c r="B26" t="s">
        <v>17</v>
      </c>
      <c r="C26" t="s">
        <v>17</v>
      </c>
      <c r="D26" s="1" t="s">
        <v>34</v>
      </c>
      <c r="E26" s="1" t="s">
        <v>34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O26" t="str">
        <f>Hovedside!$C$7</f>
        <v>Stasjon 3</v>
      </c>
      <c r="P26" t="s">
        <v>17</v>
      </c>
      <c r="Q26" t="s">
        <v>17</v>
      </c>
      <c r="R26" s="1" t="s">
        <v>34</v>
      </c>
      <c r="S26" s="1" t="s">
        <v>34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1:24" x14ac:dyDescent="0.25">
      <c r="A27" t="str">
        <f>Hovedside!$D$7</f>
        <v>Stasjon 4</v>
      </c>
      <c r="B27" t="s">
        <v>17</v>
      </c>
      <c r="C27" t="s">
        <v>17</v>
      </c>
      <c r="D27" t="s">
        <v>17</v>
      </c>
      <c r="E27" s="1" t="s">
        <v>36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O27" t="str">
        <f>Hovedside!$D$7</f>
        <v>Stasjon 4</v>
      </c>
      <c r="P27" t="s">
        <v>17</v>
      </c>
      <c r="Q27" t="s">
        <v>17</v>
      </c>
      <c r="R27" t="s">
        <v>17</v>
      </c>
      <c r="S27" s="1" t="s">
        <v>36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1:24" x14ac:dyDescent="0.25">
      <c r="A28" t="str">
        <f>Hovedside!$E$7</f>
        <v>Stasjon 5</v>
      </c>
      <c r="B28" t="s">
        <v>17</v>
      </c>
      <c r="C28" t="s">
        <v>17</v>
      </c>
      <c r="D28" t="s">
        <v>17</v>
      </c>
      <c r="E28" t="s">
        <v>17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O28" t="str">
        <f>Hovedside!$E$7</f>
        <v>Stasjon 5</v>
      </c>
      <c r="P28" t="s">
        <v>17</v>
      </c>
      <c r="Q28" t="s">
        <v>17</v>
      </c>
      <c r="R28" t="s">
        <v>17</v>
      </c>
      <c r="S28" t="s">
        <v>17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1:24" x14ac:dyDescent="0.25">
      <c r="A29">
        <f>Hovedside!$F$7</f>
        <v>0</v>
      </c>
      <c r="B29" t="s">
        <v>17</v>
      </c>
      <c r="C29" t="s">
        <v>17</v>
      </c>
      <c r="D29" t="s">
        <v>17</v>
      </c>
      <c r="E29" t="s">
        <v>17</v>
      </c>
      <c r="F29" t="s">
        <v>17</v>
      </c>
      <c r="G29" s="1">
        <v>0</v>
      </c>
      <c r="H29" s="1">
        <v>0</v>
      </c>
      <c r="I29" s="1">
        <v>0</v>
      </c>
      <c r="J29" s="1">
        <v>0</v>
      </c>
      <c r="O29">
        <f>Hovedside!$F$7</f>
        <v>0</v>
      </c>
      <c r="P29" t="s">
        <v>17</v>
      </c>
      <c r="Q29" t="s">
        <v>17</v>
      </c>
      <c r="R29" t="s">
        <v>17</v>
      </c>
      <c r="S29" t="s">
        <v>17</v>
      </c>
      <c r="T29" t="s">
        <v>17</v>
      </c>
      <c r="U29" s="1">
        <v>0</v>
      </c>
      <c r="V29" s="1">
        <v>0</v>
      </c>
      <c r="W29" s="1">
        <v>0</v>
      </c>
      <c r="X29" s="1">
        <v>0</v>
      </c>
    </row>
    <row r="30" spans="1:24" x14ac:dyDescent="0.25">
      <c r="A30">
        <f>Hovedside!$G$7</f>
        <v>0</v>
      </c>
      <c r="B30" t="s">
        <v>17</v>
      </c>
      <c r="C30" t="s">
        <v>17</v>
      </c>
      <c r="D30" t="s">
        <v>17</v>
      </c>
      <c r="E30" t="s">
        <v>17</v>
      </c>
      <c r="F30" t="s">
        <v>17</v>
      </c>
      <c r="G30" t="s">
        <v>17</v>
      </c>
      <c r="H30" s="1">
        <v>0</v>
      </c>
      <c r="I30" s="1">
        <v>0</v>
      </c>
      <c r="J30" s="1">
        <v>0</v>
      </c>
      <c r="O30">
        <f>Hovedside!$G$7</f>
        <v>0</v>
      </c>
      <c r="P30" t="s">
        <v>17</v>
      </c>
      <c r="Q30" t="s">
        <v>17</v>
      </c>
      <c r="R30" t="s">
        <v>17</v>
      </c>
      <c r="S30" t="s">
        <v>17</v>
      </c>
      <c r="T30" t="s">
        <v>17</v>
      </c>
      <c r="U30" t="s">
        <v>17</v>
      </c>
      <c r="V30" s="1">
        <v>0</v>
      </c>
      <c r="W30" s="1">
        <v>0</v>
      </c>
      <c r="X30" s="1">
        <v>0</v>
      </c>
    </row>
    <row r="31" spans="1:24" x14ac:dyDescent="0.25">
      <c r="A31">
        <f>Hovedside!$H$7</f>
        <v>0</v>
      </c>
      <c r="B31" t="s">
        <v>17</v>
      </c>
      <c r="C31" t="s">
        <v>17</v>
      </c>
      <c r="D31" t="s">
        <v>17</v>
      </c>
      <c r="E31" t="s">
        <v>17</v>
      </c>
      <c r="F31" t="s">
        <v>17</v>
      </c>
      <c r="G31" t="s">
        <v>17</v>
      </c>
      <c r="H31" t="s">
        <v>17</v>
      </c>
      <c r="I31" s="1">
        <v>0</v>
      </c>
      <c r="J31" s="1">
        <v>0</v>
      </c>
      <c r="O31">
        <f>Hovedside!$H$7</f>
        <v>0</v>
      </c>
      <c r="P31" t="s">
        <v>17</v>
      </c>
      <c r="Q31" t="s">
        <v>17</v>
      </c>
      <c r="R31" t="s">
        <v>17</v>
      </c>
      <c r="S31" t="s">
        <v>17</v>
      </c>
      <c r="T31" t="s">
        <v>17</v>
      </c>
      <c r="U31" t="s">
        <v>17</v>
      </c>
      <c r="V31" t="s">
        <v>17</v>
      </c>
      <c r="W31" s="1">
        <v>0</v>
      </c>
      <c r="X31" s="1">
        <v>0</v>
      </c>
    </row>
    <row r="32" spans="1:24" x14ac:dyDescent="0.25">
      <c r="A32">
        <f>Hovedside!$I$7</f>
        <v>0</v>
      </c>
      <c r="B32" t="s">
        <v>17</v>
      </c>
      <c r="C32" t="s">
        <v>17</v>
      </c>
      <c r="D32" t="s">
        <v>17</v>
      </c>
      <c r="E32" t="s">
        <v>17</v>
      </c>
      <c r="F32" t="s">
        <v>17</v>
      </c>
      <c r="G32" t="s">
        <v>17</v>
      </c>
      <c r="H32" t="s">
        <v>17</v>
      </c>
      <c r="I32" t="s">
        <v>17</v>
      </c>
      <c r="J32" s="1">
        <v>0</v>
      </c>
      <c r="O32">
        <f>Hovedside!$I$7</f>
        <v>0</v>
      </c>
      <c r="P32" t="s">
        <v>17</v>
      </c>
      <c r="Q32" t="s">
        <v>17</v>
      </c>
      <c r="R32" t="s">
        <v>17</v>
      </c>
      <c r="S32" t="s">
        <v>17</v>
      </c>
      <c r="T32" t="s">
        <v>17</v>
      </c>
      <c r="U32" t="s">
        <v>17</v>
      </c>
      <c r="V32" t="s">
        <v>17</v>
      </c>
      <c r="W32" t="s">
        <v>17</v>
      </c>
      <c r="X32" s="1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6"/>
  <sheetViews>
    <sheetView workbookViewId="0"/>
  </sheetViews>
  <sheetFormatPr baseColWidth="10" defaultColWidth="8.85546875" defaultRowHeight="15" x14ac:dyDescent="0.25"/>
  <sheetData>
    <row r="1" spans="1:24" x14ac:dyDescent="0.25">
      <c r="A1" t="s">
        <v>102</v>
      </c>
    </row>
    <row r="2" spans="1:24" x14ac:dyDescent="0.25">
      <c r="A2" t="s">
        <v>100</v>
      </c>
    </row>
    <row r="3" spans="1:24" x14ac:dyDescent="0.25">
      <c r="A3" t="s">
        <v>101</v>
      </c>
    </row>
    <row r="5" spans="1:24" x14ac:dyDescent="0.25">
      <c r="A5" s="2" t="s">
        <v>41</v>
      </c>
      <c r="O5" s="2" t="s">
        <v>43</v>
      </c>
    </row>
    <row r="6" spans="1:24" x14ac:dyDescent="0.25">
      <c r="B6" t="str">
        <f>Hovedside!$B$7</f>
        <v>Stasjon 2</v>
      </c>
      <c r="C6" t="str">
        <f>Hovedside!$C$7</f>
        <v>Stasjon 3</v>
      </c>
      <c r="D6" t="str">
        <f>Hovedside!$D$7</f>
        <v>Stasjon 4</v>
      </c>
      <c r="E6" t="str">
        <f>Hovedside!$E$7</f>
        <v>Stasjon 5</v>
      </c>
      <c r="F6">
        <f>Hovedside!$F$7</f>
        <v>0</v>
      </c>
      <c r="G6">
        <f>Hovedside!$G$7</f>
        <v>0</v>
      </c>
      <c r="H6">
        <f>Hovedside!$H$7</f>
        <v>0</v>
      </c>
      <c r="I6">
        <f>Hovedside!$I$7</f>
        <v>0</v>
      </c>
      <c r="J6">
        <f>Hovedside!$J$7</f>
        <v>0</v>
      </c>
      <c r="P6" t="str">
        <f>Hovedside!$B$7</f>
        <v>Stasjon 2</v>
      </c>
      <c r="Q6" t="str">
        <f>Hovedside!$C$7</f>
        <v>Stasjon 3</v>
      </c>
      <c r="R6" t="str">
        <f>Hovedside!$D$7</f>
        <v>Stasjon 4</v>
      </c>
      <c r="S6" t="str">
        <f>Hovedside!$E$7</f>
        <v>Stasjon 5</v>
      </c>
      <c r="T6">
        <f>Hovedside!$F$7</f>
        <v>0</v>
      </c>
      <c r="U6">
        <f>Hovedside!$G$7</f>
        <v>0</v>
      </c>
      <c r="V6">
        <f>Hovedside!$H$7</f>
        <v>0</v>
      </c>
      <c r="W6">
        <f>Hovedside!$I$7</f>
        <v>0</v>
      </c>
      <c r="X6">
        <f>Hovedside!$J$7</f>
        <v>0</v>
      </c>
    </row>
    <row r="7" spans="1:24" x14ac:dyDescent="0.25">
      <c r="A7" t="str">
        <f>Hovedside!$A$7</f>
        <v>Stasjon 1</v>
      </c>
      <c r="B7" s="1">
        <v>200</v>
      </c>
      <c r="C7" s="1">
        <v>200</v>
      </c>
      <c r="D7" s="1">
        <v>200</v>
      </c>
      <c r="E7" s="1">
        <v>200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O7" t="str">
        <f>Hovedside!$A$7</f>
        <v>Stasjon 1</v>
      </c>
      <c r="P7" s="1">
        <v>50</v>
      </c>
      <c r="Q7" s="1">
        <v>50</v>
      </c>
      <c r="R7" s="1">
        <v>50</v>
      </c>
      <c r="S7" s="1">
        <v>50</v>
      </c>
      <c r="T7" s="1">
        <v>0</v>
      </c>
      <c r="U7" s="1">
        <v>0</v>
      </c>
      <c r="V7" s="1">
        <v>0</v>
      </c>
      <c r="W7" s="1">
        <v>0</v>
      </c>
      <c r="X7" s="1">
        <v>0</v>
      </c>
    </row>
    <row r="8" spans="1:24" x14ac:dyDescent="0.25">
      <c r="A8" t="str">
        <f>Hovedside!$B$7</f>
        <v>Stasjon 2</v>
      </c>
      <c r="B8" t="s">
        <v>17</v>
      </c>
      <c r="C8" s="1">
        <v>100</v>
      </c>
      <c r="D8" s="1">
        <v>100</v>
      </c>
      <c r="E8" s="1">
        <v>100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O8" t="str">
        <f>Hovedside!$B$7</f>
        <v>Stasjon 2</v>
      </c>
      <c r="P8" t="s">
        <v>17</v>
      </c>
      <c r="Q8" s="1">
        <v>50</v>
      </c>
      <c r="R8" s="1">
        <v>50</v>
      </c>
      <c r="S8" s="1">
        <v>50</v>
      </c>
      <c r="T8" s="1">
        <v>0</v>
      </c>
      <c r="U8" s="1">
        <v>0</v>
      </c>
      <c r="V8" s="1">
        <v>0</v>
      </c>
      <c r="W8" s="1">
        <v>0</v>
      </c>
      <c r="X8" s="1">
        <v>0</v>
      </c>
    </row>
    <row r="9" spans="1:24" x14ac:dyDescent="0.25">
      <c r="A9" t="str">
        <f>Hovedside!$C$7</f>
        <v>Stasjon 3</v>
      </c>
      <c r="B9" t="s">
        <v>17</v>
      </c>
      <c r="C9" t="s">
        <v>17</v>
      </c>
      <c r="D9" s="1">
        <v>100</v>
      </c>
      <c r="E9" s="1">
        <v>100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O9" t="str">
        <f>Hovedside!$C$7</f>
        <v>Stasjon 3</v>
      </c>
      <c r="P9" t="s">
        <v>17</v>
      </c>
      <c r="Q9" t="s">
        <v>17</v>
      </c>
      <c r="R9" s="1">
        <v>10</v>
      </c>
      <c r="S9" s="1">
        <v>10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1:24" x14ac:dyDescent="0.25">
      <c r="A10" t="str">
        <f>Hovedside!$D$7</f>
        <v>Stasjon 4</v>
      </c>
      <c r="B10" t="s">
        <v>17</v>
      </c>
      <c r="C10" t="s">
        <v>17</v>
      </c>
      <c r="D10" t="s">
        <v>17</v>
      </c>
      <c r="E10" s="1">
        <v>100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O10" t="str">
        <f>Hovedside!$D$7</f>
        <v>Stasjon 4</v>
      </c>
      <c r="P10" t="s">
        <v>17</v>
      </c>
      <c r="Q10" t="s">
        <v>17</v>
      </c>
      <c r="R10" t="s">
        <v>17</v>
      </c>
      <c r="S10" s="1">
        <v>100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1:24" x14ac:dyDescent="0.25">
      <c r="A11" t="str">
        <f>Hovedside!$E$7</f>
        <v>Stasjon 5</v>
      </c>
      <c r="B11" t="s">
        <v>17</v>
      </c>
      <c r="C11" t="s">
        <v>17</v>
      </c>
      <c r="D11" t="s">
        <v>17</v>
      </c>
      <c r="E11" t="s">
        <v>17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O11" t="str">
        <f>Hovedside!$E$7</f>
        <v>Stasjon 5</v>
      </c>
      <c r="P11" t="s">
        <v>17</v>
      </c>
      <c r="Q11" t="s">
        <v>17</v>
      </c>
      <c r="R11" t="s">
        <v>17</v>
      </c>
      <c r="S11" t="s">
        <v>17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1:24" x14ac:dyDescent="0.25">
      <c r="A12">
        <f>Hovedside!$F$7</f>
        <v>0</v>
      </c>
      <c r="B12" t="s">
        <v>17</v>
      </c>
      <c r="C12" t="s">
        <v>17</v>
      </c>
      <c r="D12" t="s">
        <v>17</v>
      </c>
      <c r="E12" t="s">
        <v>17</v>
      </c>
      <c r="F12" t="s">
        <v>17</v>
      </c>
      <c r="G12" s="1">
        <v>0</v>
      </c>
      <c r="H12" s="1">
        <v>0</v>
      </c>
      <c r="I12" s="1">
        <v>0</v>
      </c>
      <c r="J12" s="1">
        <v>0</v>
      </c>
      <c r="O12">
        <f>Hovedside!$F$7</f>
        <v>0</v>
      </c>
      <c r="P12" t="s">
        <v>17</v>
      </c>
      <c r="Q12" t="s">
        <v>17</v>
      </c>
      <c r="R12" t="s">
        <v>17</v>
      </c>
      <c r="S12" t="s">
        <v>17</v>
      </c>
      <c r="T12" t="s">
        <v>17</v>
      </c>
      <c r="U12" s="1">
        <v>0</v>
      </c>
      <c r="V12" s="1">
        <v>0</v>
      </c>
      <c r="W12" s="1">
        <v>0</v>
      </c>
      <c r="X12" s="1">
        <v>0</v>
      </c>
    </row>
    <row r="13" spans="1:24" x14ac:dyDescent="0.25">
      <c r="A13">
        <f>Hovedside!$G$7</f>
        <v>0</v>
      </c>
      <c r="B13" t="s">
        <v>17</v>
      </c>
      <c r="C13" t="s">
        <v>17</v>
      </c>
      <c r="D13" t="s">
        <v>17</v>
      </c>
      <c r="E13" t="s">
        <v>17</v>
      </c>
      <c r="F13" t="s">
        <v>17</v>
      </c>
      <c r="G13" t="s">
        <v>17</v>
      </c>
      <c r="H13" s="1">
        <v>0</v>
      </c>
      <c r="I13" s="1">
        <v>0</v>
      </c>
      <c r="J13" s="1">
        <v>0</v>
      </c>
      <c r="O13">
        <f>Hovedside!$G$7</f>
        <v>0</v>
      </c>
      <c r="P13" t="s">
        <v>17</v>
      </c>
      <c r="Q13" t="s">
        <v>17</v>
      </c>
      <c r="R13" t="s">
        <v>17</v>
      </c>
      <c r="S13" t="s">
        <v>17</v>
      </c>
      <c r="T13" t="s">
        <v>17</v>
      </c>
      <c r="U13" t="s">
        <v>17</v>
      </c>
      <c r="V13" s="1">
        <v>0</v>
      </c>
      <c r="W13" s="1">
        <v>0</v>
      </c>
      <c r="X13" s="1">
        <v>0</v>
      </c>
    </row>
    <row r="14" spans="1:24" x14ac:dyDescent="0.25">
      <c r="A14">
        <f>Hovedside!$H$7</f>
        <v>0</v>
      </c>
      <c r="B14" t="s">
        <v>17</v>
      </c>
      <c r="C14" t="s">
        <v>17</v>
      </c>
      <c r="D14" t="s">
        <v>17</v>
      </c>
      <c r="E14" t="s">
        <v>17</v>
      </c>
      <c r="F14" t="s">
        <v>17</v>
      </c>
      <c r="G14" t="s">
        <v>17</v>
      </c>
      <c r="H14" t="s">
        <v>17</v>
      </c>
      <c r="I14" s="1">
        <v>0</v>
      </c>
      <c r="J14" s="1">
        <v>0</v>
      </c>
      <c r="O14">
        <f>Hovedside!$H$7</f>
        <v>0</v>
      </c>
      <c r="P14" t="s">
        <v>17</v>
      </c>
      <c r="Q14" t="s">
        <v>17</v>
      </c>
      <c r="R14" t="s">
        <v>17</v>
      </c>
      <c r="S14" t="s">
        <v>17</v>
      </c>
      <c r="T14" t="s">
        <v>17</v>
      </c>
      <c r="U14" t="s">
        <v>17</v>
      </c>
      <c r="V14" t="s">
        <v>17</v>
      </c>
      <c r="W14" s="1">
        <v>0</v>
      </c>
      <c r="X14" s="1">
        <v>0</v>
      </c>
    </row>
    <row r="15" spans="1:24" x14ac:dyDescent="0.25">
      <c r="A15">
        <f>Hovedside!$I$7</f>
        <v>0</v>
      </c>
      <c r="B15" t="s">
        <v>17</v>
      </c>
      <c r="C15" t="s">
        <v>17</v>
      </c>
      <c r="D15" t="s">
        <v>17</v>
      </c>
      <c r="E15" t="s">
        <v>17</v>
      </c>
      <c r="F15" t="s">
        <v>17</v>
      </c>
      <c r="G15" t="s">
        <v>17</v>
      </c>
      <c r="H15" t="s">
        <v>17</v>
      </c>
      <c r="I15" t="s">
        <v>17</v>
      </c>
      <c r="J15" s="1">
        <v>0</v>
      </c>
      <c r="O15">
        <f>Hovedside!$I$7</f>
        <v>0</v>
      </c>
      <c r="P15" t="s">
        <v>17</v>
      </c>
      <c r="Q15" t="s">
        <v>17</v>
      </c>
      <c r="R15" t="s">
        <v>17</v>
      </c>
      <c r="S15" t="s">
        <v>17</v>
      </c>
      <c r="T15" t="s">
        <v>17</v>
      </c>
      <c r="U15" t="s">
        <v>17</v>
      </c>
      <c r="V15" t="s">
        <v>17</v>
      </c>
      <c r="W15" t="s">
        <v>17</v>
      </c>
      <c r="X15" s="1">
        <v>0</v>
      </c>
    </row>
    <row r="17" spans="1:24" x14ac:dyDescent="0.25">
      <c r="A17" t="s">
        <v>46</v>
      </c>
      <c r="B17">
        <f>SUM(B7:J15)</f>
        <v>1400</v>
      </c>
      <c r="O17" t="s">
        <v>46</v>
      </c>
      <c r="P17">
        <f>SUM(P7:X15)</f>
        <v>470</v>
      </c>
    </row>
    <row r="22" spans="1:24" x14ac:dyDescent="0.25">
      <c r="A22" s="2" t="s">
        <v>42</v>
      </c>
      <c r="O22" s="2" t="s">
        <v>44</v>
      </c>
    </row>
    <row r="23" spans="1:24" x14ac:dyDescent="0.25">
      <c r="B23" t="str">
        <f>Hovedside!$B$7</f>
        <v>Stasjon 2</v>
      </c>
      <c r="C23" t="str">
        <f>Hovedside!$C$7</f>
        <v>Stasjon 3</v>
      </c>
      <c r="D23" t="str">
        <f>Hovedside!$D$7</f>
        <v>Stasjon 4</v>
      </c>
      <c r="E23" t="str">
        <f>Hovedside!$E$7</f>
        <v>Stasjon 5</v>
      </c>
      <c r="F23">
        <f>Hovedside!$F$7</f>
        <v>0</v>
      </c>
      <c r="G23">
        <f>Hovedside!$G$7</f>
        <v>0</v>
      </c>
      <c r="H23">
        <f>Hovedside!$H$7</f>
        <v>0</v>
      </c>
      <c r="I23">
        <f>Hovedside!$I$7</f>
        <v>0</v>
      </c>
      <c r="J23">
        <f>Hovedside!$J$7</f>
        <v>0</v>
      </c>
      <c r="P23" t="str">
        <f>Hovedside!$B$7</f>
        <v>Stasjon 2</v>
      </c>
      <c r="Q23" t="str">
        <f>Hovedside!$C$7</f>
        <v>Stasjon 3</v>
      </c>
      <c r="R23" t="str">
        <f>Hovedside!$D$7</f>
        <v>Stasjon 4</v>
      </c>
      <c r="S23" t="str">
        <f>Hovedside!$E$7</f>
        <v>Stasjon 5</v>
      </c>
      <c r="T23">
        <f>Hovedside!$F$7</f>
        <v>0</v>
      </c>
      <c r="U23">
        <f>Hovedside!$G$7</f>
        <v>0</v>
      </c>
      <c r="V23">
        <f>Hovedside!$H$7</f>
        <v>0</v>
      </c>
      <c r="W23">
        <f>Hovedside!$I$7</f>
        <v>0</v>
      </c>
      <c r="X23">
        <f>Hovedside!$J$7</f>
        <v>0</v>
      </c>
    </row>
    <row r="24" spans="1:24" x14ac:dyDescent="0.25">
      <c r="A24" t="str">
        <f>Hovedside!$A$7</f>
        <v>Stasjon 1</v>
      </c>
      <c r="B24" s="1">
        <v>100</v>
      </c>
      <c r="C24" s="1">
        <v>100</v>
      </c>
      <c r="D24" s="1">
        <v>100</v>
      </c>
      <c r="E24" s="1">
        <v>100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O24" t="str">
        <f>Hovedside!$A$7</f>
        <v>Stasjon 1</v>
      </c>
      <c r="P24" s="1">
        <v>100</v>
      </c>
      <c r="Q24" s="1">
        <v>50</v>
      </c>
      <c r="R24" s="1">
        <v>75</v>
      </c>
      <c r="S24" s="1">
        <v>100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</row>
    <row r="25" spans="1:24" x14ac:dyDescent="0.25">
      <c r="A25" t="str">
        <f>Hovedside!$B$7</f>
        <v>Stasjon 2</v>
      </c>
      <c r="B25" t="s">
        <v>17</v>
      </c>
      <c r="C25" s="1">
        <v>50</v>
      </c>
      <c r="D25" s="1">
        <v>50</v>
      </c>
      <c r="E25" s="1">
        <v>50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O25" t="str">
        <f>Hovedside!$B$7</f>
        <v>Stasjon 2</v>
      </c>
      <c r="P25" t="s">
        <v>17</v>
      </c>
      <c r="Q25" s="1">
        <v>50</v>
      </c>
      <c r="R25" s="1">
        <v>50</v>
      </c>
      <c r="S25" s="1">
        <v>50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1:24" x14ac:dyDescent="0.25">
      <c r="A26" t="str">
        <f>Hovedside!$C$7</f>
        <v>Stasjon 3</v>
      </c>
      <c r="B26" t="s">
        <v>17</v>
      </c>
      <c r="C26" t="s">
        <v>17</v>
      </c>
      <c r="D26" s="1">
        <v>10</v>
      </c>
      <c r="E26" s="1">
        <v>10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O26" t="str">
        <f>Hovedside!$C$7</f>
        <v>Stasjon 3</v>
      </c>
      <c r="P26" t="s">
        <v>17</v>
      </c>
      <c r="Q26" t="s">
        <v>17</v>
      </c>
      <c r="R26" s="1">
        <v>10</v>
      </c>
      <c r="S26" s="1">
        <v>10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1:24" x14ac:dyDescent="0.25">
      <c r="A27" t="str">
        <f>Hovedside!$D$7</f>
        <v>Stasjon 4</v>
      </c>
      <c r="B27" t="s">
        <v>17</v>
      </c>
      <c r="C27" t="s">
        <v>17</v>
      </c>
      <c r="D27" t="s">
        <v>17</v>
      </c>
      <c r="E27" s="1">
        <v>100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O27" t="str">
        <f>Hovedside!$D$7</f>
        <v>Stasjon 4</v>
      </c>
      <c r="P27" t="s">
        <v>17</v>
      </c>
      <c r="Q27" t="s">
        <v>17</v>
      </c>
      <c r="R27" t="s">
        <v>17</v>
      </c>
      <c r="S27" s="1">
        <v>100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1:24" x14ac:dyDescent="0.25">
      <c r="A28" t="str">
        <f>Hovedside!$E$7</f>
        <v>Stasjon 5</v>
      </c>
      <c r="B28" t="s">
        <v>17</v>
      </c>
      <c r="C28" t="s">
        <v>17</v>
      </c>
      <c r="D28" t="s">
        <v>17</v>
      </c>
      <c r="E28" t="s">
        <v>17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O28" t="str">
        <f>Hovedside!$E$7</f>
        <v>Stasjon 5</v>
      </c>
      <c r="P28" t="s">
        <v>17</v>
      </c>
      <c r="Q28" t="s">
        <v>17</v>
      </c>
      <c r="R28" t="s">
        <v>17</v>
      </c>
      <c r="S28" t="s">
        <v>17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1:24" x14ac:dyDescent="0.25">
      <c r="A29">
        <f>Hovedside!$F$7</f>
        <v>0</v>
      </c>
      <c r="B29" t="s">
        <v>17</v>
      </c>
      <c r="C29" t="s">
        <v>17</v>
      </c>
      <c r="D29" t="s">
        <v>17</v>
      </c>
      <c r="E29" t="s">
        <v>17</v>
      </c>
      <c r="F29" t="s">
        <v>17</v>
      </c>
      <c r="G29" s="1">
        <v>0</v>
      </c>
      <c r="H29" s="1">
        <v>0</v>
      </c>
      <c r="I29" s="1">
        <v>0</v>
      </c>
      <c r="J29" s="1">
        <v>0</v>
      </c>
      <c r="O29">
        <f>Hovedside!$F$7</f>
        <v>0</v>
      </c>
      <c r="P29" t="s">
        <v>17</v>
      </c>
      <c r="Q29" t="s">
        <v>17</v>
      </c>
      <c r="R29" t="s">
        <v>17</v>
      </c>
      <c r="S29" t="s">
        <v>17</v>
      </c>
      <c r="T29" t="s">
        <v>17</v>
      </c>
      <c r="U29" s="1">
        <v>0</v>
      </c>
      <c r="V29" s="1">
        <v>0</v>
      </c>
      <c r="W29" s="1">
        <v>0</v>
      </c>
      <c r="X29" s="1">
        <v>0</v>
      </c>
    </row>
    <row r="30" spans="1:24" x14ac:dyDescent="0.25">
      <c r="A30">
        <f>Hovedside!$G$7</f>
        <v>0</v>
      </c>
      <c r="B30" t="s">
        <v>17</v>
      </c>
      <c r="C30" t="s">
        <v>17</v>
      </c>
      <c r="D30" t="s">
        <v>17</v>
      </c>
      <c r="E30" t="s">
        <v>17</v>
      </c>
      <c r="F30" t="s">
        <v>17</v>
      </c>
      <c r="G30" t="s">
        <v>17</v>
      </c>
      <c r="H30" s="1">
        <v>0</v>
      </c>
      <c r="I30" s="1">
        <v>0</v>
      </c>
      <c r="J30" s="1">
        <v>0</v>
      </c>
      <c r="O30">
        <f>Hovedside!$G$7</f>
        <v>0</v>
      </c>
      <c r="P30" t="s">
        <v>17</v>
      </c>
      <c r="Q30" t="s">
        <v>17</v>
      </c>
      <c r="R30" t="s">
        <v>17</v>
      </c>
      <c r="S30" t="s">
        <v>17</v>
      </c>
      <c r="T30" t="s">
        <v>17</v>
      </c>
      <c r="U30" t="s">
        <v>17</v>
      </c>
      <c r="V30" s="1">
        <v>0</v>
      </c>
      <c r="W30" s="1">
        <v>0</v>
      </c>
      <c r="X30" s="1">
        <v>0</v>
      </c>
    </row>
    <row r="31" spans="1:24" x14ac:dyDescent="0.25">
      <c r="A31">
        <f>Hovedside!$H$7</f>
        <v>0</v>
      </c>
      <c r="B31" t="s">
        <v>17</v>
      </c>
      <c r="C31" t="s">
        <v>17</v>
      </c>
      <c r="D31" t="s">
        <v>17</v>
      </c>
      <c r="E31" t="s">
        <v>17</v>
      </c>
      <c r="F31" t="s">
        <v>17</v>
      </c>
      <c r="G31" t="s">
        <v>17</v>
      </c>
      <c r="H31" t="s">
        <v>17</v>
      </c>
      <c r="I31" s="1">
        <v>0</v>
      </c>
      <c r="J31" s="1">
        <v>0</v>
      </c>
      <c r="O31">
        <f>Hovedside!$H$7</f>
        <v>0</v>
      </c>
      <c r="P31" t="s">
        <v>17</v>
      </c>
      <c r="Q31" t="s">
        <v>17</v>
      </c>
      <c r="R31" t="s">
        <v>17</v>
      </c>
      <c r="S31" t="s">
        <v>17</v>
      </c>
      <c r="T31" t="s">
        <v>17</v>
      </c>
      <c r="U31" t="s">
        <v>17</v>
      </c>
      <c r="V31" t="s">
        <v>17</v>
      </c>
      <c r="W31" s="1">
        <v>0</v>
      </c>
      <c r="X31" s="1">
        <v>0</v>
      </c>
    </row>
    <row r="32" spans="1:24" x14ac:dyDescent="0.25">
      <c r="A32">
        <f>Hovedside!$I$7</f>
        <v>0</v>
      </c>
      <c r="B32" t="s">
        <v>17</v>
      </c>
      <c r="C32" t="s">
        <v>17</v>
      </c>
      <c r="D32" t="s">
        <v>17</v>
      </c>
      <c r="E32" t="s">
        <v>17</v>
      </c>
      <c r="F32" t="s">
        <v>17</v>
      </c>
      <c r="G32" t="s">
        <v>17</v>
      </c>
      <c r="H32" t="s">
        <v>17</v>
      </c>
      <c r="I32" t="s">
        <v>17</v>
      </c>
      <c r="J32" s="1">
        <v>0</v>
      </c>
      <c r="O32">
        <f>Hovedside!$I$7</f>
        <v>0</v>
      </c>
      <c r="P32" t="s">
        <v>17</v>
      </c>
      <c r="Q32" t="s">
        <v>17</v>
      </c>
      <c r="R32" t="s">
        <v>17</v>
      </c>
      <c r="S32" t="s">
        <v>17</v>
      </c>
      <c r="T32" t="s">
        <v>17</v>
      </c>
      <c r="U32" t="s">
        <v>17</v>
      </c>
      <c r="V32" t="s">
        <v>17</v>
      </c>
      <c r="W32" t="s">
        <v>17</v>
      </c>
      <c r="X32" s="1">
        <v>0</v>
      </c>
    </row>
    <row r="34" spans="1:16" x14ac:dyDescent="0.25">
      <c r="A34" t="s">
        <v>46</v>
      </c>
      <c r="B34">
        <f>SUM(B24:J32)</f>
        <v>670</v>
      </c>
      <c r="O34" t="s">
        <v>46</v>
      </c>
      <c r="P34">
        <f>SUM(P24:X32)</f>
        <v>595</v>
      </c>
    </row>
    <row r="36" spans="1:16" x14ac:dyDescent="0.25">
      <c r="A36" t="s">
        <v>47</v>
      </c>
      <c r="B36">
        <f>SUM(B17+B34+P17+P34)</f>
        <v>3135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6"/>
  <sheetViews>
    <sheetView workbookViewId="0"/>
  </sheetViews>
  <sheetFormatPr baseColWidth="10" defaultColWidth="8.85546875" defaultRowHeight="15" x14ac:dyDescent="0.25"/>
  <sheetData>
    <row r="1" spans="1:24" x14ac:dyDescent="0.25">
      <c r="A1" t="s">
        <v>83</v>
      </c>
    </row>
    <row r="5" spans="1:24" x14ac:dyDescent="0.25">
      <c r="A5" s="2" t="s">
        <v>37</v>
      </c>
      <c r="O5" s="2" t="s">
        <v>38</v>
      </c>
    </row>
    <row r="6" spans="1:24" x14ac:dyDescent="0.25">
      <c r="B6" t="str">
        <f>Hovedside!$B$7</f>
        <v>Stasjon 2</v>
      </c>
      <c r="C6" t="str">
        <f>Hovedside!$C$7</f>
        <v>Stasjon 3</v>
      </c>
      <c r="D6" t="str">
        <f>Hovedside!$D$7</f>
        <v>Stasjon 4</v>
      </c>
      <c r="E6" t="str">
        <f>Hovedside!$E$7</f>
        <v>Stasjon 5</v>
      </c>
      <c r="F6">
        <f>Hovedside!$F$7</f>
        <v>0</v>
      </c>
      <c r="G6">
        <f>Hovedside!$G$7</f>
        <v>0</v>
      </c>
      <c r="H6">
        <f>Hovedside!$H$7</f>
        <v>0</v>
      </c>
      <c r="I6">
        <f>Hovedside!$I$7</f>
        <v>0</v>
      </c>
      <c r="J6">
        <f>Hovedside!$J$7</f>
        <v>0</v>
      </c>
      <c r="P6" t="str">
        <f>Hovedside!$B$7</f>
        <v>Stasjon 2</v>
      </c>
      <c r="Q6" t="str">
        <f>Hovedside!$C$7</f>
        <v>Stasjon 3</v>
      </c>
      <c r="R6" t="str">
        <f>Hovedside!$D$7</f>
        <v>Stasjon 4</v>
      </c>
      <c r="S6" t="str">
        <f>Hovedside!$E$7</f>
        <v>Stasjon 5</v>
      </c>
      <c r="T6">
        <f>Hovedside!$F$7</f>
        <v>0</v>
      </c>
      <c r="U6">
        <f>Hovedside!$G$7</f>
        <v>0</v>
      </c>
      <c r="V6">
        <f>Hovedside!$H$7</f>
        <v>0</v>
      </c>
      <c r="W6">
        <f>Hovedside!$I$7</f>
        <v>0</v>
      </c>
      <c r="X6">
        <f>Hovedside!$J$7</f>
        <v>0</v>
      </c>
    </row>
    <row r="7" spans="1:24" x14ac:dyDescent="0.25">
      <c r="A7" t="str">
        <f>Hovedside!$A$7</f>
        <v>Stasjon 1</v>
      </c>
      <c r="B7" s="5">
        <f>(IF(Markedsandel!B7="F",Parametere!$C$5,IF(Markedsandel!B7="S",Parametere!$C$6,IF(Markedsandel!B7="H",Parametere!$C$7,IF(Markedsandel!B7="L",Parametere!$C$8,Parametere!$C$9)))))
*(IF(Komplementaritet!B7="I",Parametere!$C$12,IF(Komplementaritet!B7="L",Parametere!$C$13,Parametere!$C$14)))
*(Billettinntekter!B7)*(Parametere!$C$17)*((1-Parametere!$C$20/100)*(1+(Parametere!$C$20*Parametere!$C$21)/100))</f>
        <v>198.45000000000002</v>
      </c>
      <c r="C7" s="5">
        <f>(IF(Markedsandel!C7="F",Parametere!$C$5,IF(Markedsandel!C7="S",Parametere!$C$6,IF(Markedsandel!C7="H",Parametere!$C$7,IF(Markedsandel!C7="L",Parametere!$C$8,Parametere!$C$9)))))
*(IF(Komplementaritet!C7="I",Parametere!$C$12,IF(Komplementaritet!C7="L",Parametere!$C$13,Parametere!$C$14)))
*(Billettinntekter!C7)*(Parametere!$C$17)*((1-Parametere!$C$20/100)*(1+(Parametere!$C$20*Parametere!$C$21)/100))</f>
        <v>198.45000000000002</v>
      </c>
      <c r="D7" s="5">
        <f>(IF(Markedsandel!D7="F",Parametere!$C$5,IF(Markedsandel!D7="S",Parametere!$C$6,IF(Markedsandel!D7="H",Parametere!$C$7,IF(Markedsandel!D7="L",Parametere!$C$8,Parametere!$C$9)))))
*(IF(Komplementaritet!D7="I",Parametere!$C$12,IF(Komplementaritet!D7="L",Parametere!$C$13,Parametere!$C$14)))
*(Billettinntekter!D7)*(Parametere!$C$17)*((1-Parametere!$C$20/100)*(1+(Parametere!$C$20*Parametere!$C$21)/100))</f>
        <v>198.45000000000002</v>
      </c>
      <c r="E7" s="5">
        <f>(IF(Markedsandel!E7="F",Parametere!$C$5,IF(Markedsandel!E7="S",Parametere!$C$6,IF(Markedsandel!E7="H",Parametere!$C$7,IF(Markedsandel!E7="L",Parametere!$C$8,Parametere!$C$9)))))
*(IF(Komplementaritet!E7="I",Parametere!$C$12,IF(Komplementaritet!E7="L",Parametere!$C$13,Parametere!$C$14)))
*(Billettinntekter!E7)*(Parametere!$C$17)*((1-Parametere!$C$20/100)*(1+(Parametere!$C$20*Parametere!$C$21)/100))</f>
        <v>198.45000000000002</v>
      </c>
      <c r="F7" s="5">
        <f>(IF(Markedsandel!F7="F",Parametere!$C$5,IF(Markedsandel!F7="S",Parametere!$C$6,IF(Markedsandel!F7="H",Parametere!$C$7,IF(Markedsandel!F7="L",Parametere!$C$8,Parametere!$C$9)))))
*(IF(Komplementaritet!F7="I",Parametere!$C$12,IF(Komplementaritet!F7="L",Parametere!$C$13,Parametere!$C$14)))
*(Billettinntekter!F7)*(Parametere!$C$17)*((1-Parametere!$C$20/100)*(1+(Parametere!$C$20*Parametere!$C$21)/100))</f>
        <v>0</v>
      </c>
      <c r="G7" s="5">
        <f>(IF(Markedsandel!G7="F",Parametere!$C$5,IF(Markedsandel!G7="S",Parametere!$C$6,IF(Markedsandel!G7="H",Parametere!$C$7,IF(Markedsandel!G7="L",Parametere!$C$8,Parametere!$C$9)))))
*(IF(Komplementaritet!G7="I",Parametere!$C$12,IF(Komplementaritet!G7="L",Parametere!$C$13,Parametere!$C$14)))
*(Billettinntekter!G7)*(Parametere!$C$17)*((1-Parametere!$C$20/100)*(1+(Parametere!$C$20*Parametere!$C$21)/100))</f>
        <v>0</v>
      </c>
      <c r="H7" s="5">
        <f>(IF(Markedsandel!H7="F",Parametere!$C$5,IF(Markedsandel!H7="S",Parametere!$C$6,IF(Markedsandel!H7="H",Parametere!$C$7,IF(Markedsandel!H7="L",Parametere!$C$8,Parametere!$C$9)))))
*(IF(Komplementaritet!H7="I",Parametere!$C$12,IF(Komplementaritet!H7="L",Parametere!$C$13,Parametere!$C$14)))
*(Billettinntekter!H7)*(Parametere!$C$17)*((1-Parametere!$C$20/100)*(1+(Parametere!$C$20*Parametere!$C$21)/100))</f>
        <v>0</v>
      </c>
      <c r="I7" s="5">
        <f>(IF(Markedsandel!I7="F",Parametere!$C$5,IF(Markedsandel!I7="S",Parametere!$C$6,IF(Markedsandel!I7="H",Parametere!$C$7,IF(Markedsandel!I7="L",Parametere!$C$8,Parametere!$C$9)))))
*(IF(Komplementaritet!I7="I",Parametere!$C$12,IF(Komplementaritet!I7="L",Parametere!$C$13,Parametere!$C$14)))
*(Billettinntekter!I7)*(Parametere!$C$17)*((1-Parametere!$C$20/100)*(1+(Parametere!$C$20*Parametere!$C$21)/100))</f>
        <v>0</v>
      </c>
      <c r="J7" s="5">
        <f>(IF(Markedsandel!J7="F",Parametere!$C$5,IF(Markedsandel!J7="S",Parametere!$C$6,IF(Markedsandel!J7="H",Parametere!$C$7,IF(Markedsandel!J7="L",Parametere!$C$8,Parametere!$C$9)))))
*(IF(Komplementaritet!J7="I",Parametere!$C$12,IF(Komplementaritet!J7="L",Parametere!$C$13,Parametere!$C$14)))
*(Billettinntekter!J7)*(Parametere!$C$17)*((1-Parametere!$C$20/100)*(1+(Parametere!$C$20*Parametere!$C$21)/100))</f>
        <v>0</v>
      </c>
      <c r="O7" t="str">
        <f>Hovedside!$A$7</f>
        <v>Stasjon 1</v>
      </c>
      <c r="P7" s="5">
        <f>(IF(Markedsandel!P7="F",Parametere!$C$5,IF(Markedsandel!P7="S",Parametere!$C$6,IF(Markedsandel!P7="H",Parametere!$C$7,IF(Markedsandel!P7="L",Parametere!$C$8,Parametere!$C$9)))))
*(IF(Komplementaritet!P7="I",Parametere!$C$12,IF(Komplementaritet!P7="L",Parametere!$C$13,Parametere!$C$14)))
*(Billettinntekter!P7)*(Parametere!$C$17)*((1-Parametere!$C$20/100)*(1+(Parametere!$C$20*Parametere!$C$21)/100))</f>
        <v>24.806250000000002</v>
      </c>
      <c r="Q7" s="5">
        <f>(IF(Markedsandel!Q7="F",Parametere!$C$5,IF(Markedsandel!Q7="S",Parametere!$C$6,IF(Markedsandel!Q7="H",Parametere!$C$7,IF(Markedsandel!Q7="L",Parametere!$C$8,Parametere!$C$9)))))
*(IF(Komplementaritet!Q7="I",Parametere!$C$12,IF(Komplementaritet!Q7="L",Parametere!$C$13,Parametere!$C$14)))
*(Billettinntekter!Q7)*(Parametere!$C$17)*((1-Parametere!$C$20/100)*(1+(Parametere!$C$20*Parametere!$C$21)/100))</f>
        <v>24.806250000000002</v>
      </c>
      <c r="R7" s="5">
        <f>(IF(Markedsandel!R7="F",Parametere!$C$5,IF(Markedsandel!R7="S",Parametere!$C$6,IF(Markedsandel!R7="H",Parametere!$C$7,IF(Markedsandel!R7="L",Parametere!$C$8,Parametere!$C$9)))))
*(IF(Komplementaritet!R7="I",Parametere!$C$12,IF(Komplementaritet!R7="L",Parametere!$C$13,Parametere!$C$14)))
*(Billettinntekter!R7)*(Parametere!$C$17)*((1-Parametere!$C$20/100)*(1+(Parametere!$C$20*Parametere!$C$21)/100))</f>
        <v>24.806250000000002</v>
      </c>
      <c r="S7" s="5">
        <f>(IF(Markedsandel!S7="F",Parametere!$C$5,IF(Markedsandel!S7="S",Parametere!$C$6,IF(Markedsandel!S7="H",Parametere!$C$7,IF(Markedsandel!S7="L",Parametere!$C$8,Parametere!$C$9)))))
*(IF(Komplementaritet!S7="I",Parametere!$C$12,IF(Komplementaritet!S7="L",Parametere!$C$13,Parametere!$C$14)))
*(Billettinntekter!S7)*(Parametere!$C$17)*((1-Parametere!$C$20/100)*(1+(Parametere!$C$20*Parametere!$C$21)/100))</f>
        <v>24.806250000000002</v>
      </c>
      <c r="T7" s="5">
        <f>(IF(Markedsandel!T7="F",Parametere!$C$5,IF(Markedsandel!T7="S",Parametere!$C$6,IF(Markedsandel!T7="H",Parametere!$C$7,IF(Markedsandel!T7="L",Parametere!$C$8,Parametere!$C$9)))))
*(IF(Komplementaritet!T7="I",Parametere!$C$12,IF(Komplementaritet!T7="L",Parametere!$C$13,Parametere!$C$14)))
*(Billettinntekter!T7)*(Parametere!$C$17)*((1-Parametere!$C$20/100)*(1+(Parametere!$C$20*Parametere!$C$21)/100))</f>
        <v>0</v>
      </c>
      <c r="U7" s="5">
        <f>(IF(Markedsandel!U7="F",Parametere!$C$5,IF(Markedsandel!U7="S",Parametere!$C$6,IF(Markedsandel!U7="H",Parametere!$C$7,IF(Markedsandel!U7="L",Parametere!$C$8,Parametere!$C$9)))))
*(IF(Komplementaritet!U7="I",Parametere!$C$12,IF(Komplementaritet!U7="L",Parametere!$C$13,Parametere!$C$14)))
*(Billettinntekter!U7)*(Parametere!$C$17)*((1-Parametere!$C$20/100)*(1+(Parametere!$C$20*Parametere!$C$21)/100))</f>
        <v>0</v>
      </c>
      <c r="V7" s="5">
        <f>(IF(Markedsandel!V7="F",Parametere!$C$5,IF(Markedsandel!V7="S",Parametere!$C$6,IF(Markedsandel!V7="H",Parametere!$C$7,IF(Markedsandel!V7="L",Parametere!$C$8,Parametere!$C$9)))))
*(IF(Komplementaritet!V7="I",Parametere!$C$12,IF(Komplementaritet!V7="L",Parametere!$C$13,Parametere!$C$14)))
*(Billettinntekter!V7)*(Parametere!$C$17)*((1-Parametere!$C$20/100)*(1+(Parametere!$C$20*Parametere!$C$21)/100))</f>
        <v>0</v>
      </c>
      <c r="W7" s="5">
        <f>(IF(Markedsandel!W7="F",Parametere!$C$5,IF(Markedsandel!W7="S",Parametere!$C$6,IF(Markedsandel!W7="H",Parametere!$C$7,IF(Markedsandel!W7="L",Parametere!$C$8,Parametere!$C$9)))))
*(IF(Komplementaritet!W7="I",Parametere!$C$12,IF(Komplementaritet!W7="L",Parametere!$C$13,Parametere!$C$14)))
*(Billettinntekter!W7)*(Parametere!$C$17)*((1-Parametere!$C$20/100)*(1+(Parametere!$C$20*Parametere!$C$21)/100))</f>
        <v>0</v>
      </c>
      <c r="X7" s="5">
        <f>(IF(Markedsandel!X7="F",Parametere!$C$5,IF(Markedsandel!X7="S",Parametere!$C$6,IF(Markedsandel!X7="H",Parametere!$C$7,IF(Markedsandel!X7="L",Parametere!$C$8,Parametere!$C$9)))))
*(IF(Komplementaritet!X7="I",Parametere!$C$12,IF(Komplementaritet!X7="L",Parametere!$C$13,Parametere!$C$14)))
*(Billettinntekter!X7)*(Parametere!$C$17)*((1-Parametere!$C$20/100)*(1+(Parametere!$C$20*Parametere!$C$21)/100))</f>
        <v>0</v>
      </c>
    </row>
    <row r="8" spans="1:24" x14ac:dyDescent="0.25">
      <c r="A8" t="str">
        <f>Hovedside!$B$7</f>
        <v>Stasjon 2</v>
      </c>
      <c r="B8" s="5" t="s">
        <v>17</v>
      </c>
      <c r="C8" s="5">
        <f>(IF(Markedsandel!C8="F",Parametere!$C$5,IF(Markedsandel!C8="S",Parametere!$C$6,IF(Markedsandel!C8="H",Parametere!$C$7,IF(Markedsandel!C8="L",Parametere!$C$8,Parametere!$C$9)))))
*(IF(Komplementaritet!C8="I",Parametere!$C$12,IF(Komplementaritet!C8="L",Parametere!$C$13,Parametere!$C$14)))
*(Billettinntekter!C8)*(Parametere!$C$17)*((1-Parametere!$C$20/100)*(1+(Parametere!$C$20*Parametere!$C$21)/100))</f>
        <v>64.496250000000003</v>
      </c>
      <c r="D8" s="5">
        <f>(IF(Markedsandel!D8="F",Parametere!$C$5,IF(Markedsandel!D8="S",Parametere!$C$6,IF(Markedsandel!D8="H",Parametere!$C$7,IF(Markedsandel!D8="L",Parametere!$C$8,Parametere!$C$9)))))
*(IF(Komplementaritet!D8="I",Parametere!$C$12,IF(Komplementaritet!D8="L",Parametere!$C$13,Parametere!$C$14)))
*(Billettinntekter!D8)*(Parametere!$C$17)*((1-Parametere!$C$20/100)*(1+(Parametere!$C$20*Parametere!$C$21)/100))</f>
        <v>64.496250000000003</v>
      </c>
      <c r="E8" s="5">
        <f>(IF(Markedsandel!E8="F",Parametere!$C$5,IF(Markedsandel!E8="S",Parametere!$C$6,IF(Markedsandel!E8="H",Parametere!$C$7,IF(Markedsandel!E8="L",Parametere!$C$8,Parametere!$C$9)))))
*(IF(Komplementaritet!E8="I",Parametere!$C$12,IF(Komplementaritet!E8="L",Parametere!$C$13,Parametere!$C$14)))
*(Billettinntekter!E8)*(Parametere!$C$17)*((1-Parametere!$C$20/100)*(1+(Parametere!$C$20*Parametere!$C$21)/100))</f>
        <v>64.496250000000003</v>
      </c>
      <c r="F8" s="5">
        <f>(IF(Markedsandel!F8="F",Parametere!$C$5,IF(Markedsandel!F8="S",Parametere!$C$6,IF(Markedsandel!F8="H",Parametere!$C$7,IF(Markedsandel!F8="L",Parametere!$C$8,Parametere!$C$9)))))
*(IF(Komplementaritet!F8="I",Parametere!$C$12,IF(Komplementaritet!F8="L",Parametere!$C$13,Parametere!$C$14)))
*(Billettinntekter!F8)*(Parametere!$C$17)*((1-Parametere!$C$20/100)*(1+(Parametere!$C$20*Parametere!$C$21)/100))</f>
        <v>0</v>
      </c>
      <c r="G8" s="5">
        <f>(IF(Markedsandel!G8="F",Parametere!$C$5,IF(Markedsandel!G8="S",Parametere!$C$6,IF(Markedsandel!G8="H",Parametere!$C$7,IF(Markedsandel!G8="L",Parametere!$C$8,Parametere!$C$9)))))
*(IF(Komplementaritet!G8="I",Parametere!$C$12,IF(Komplementaritet!G8="L",Parametere!$C$13,Parametere!$C$14)))
*(Billettinntekter!G8)*(Parametere!$C$17)*((1-Parametere!$C$20/100)*(1+(Parametere!$C$20*Parametere!$C$21)/100))</f>
        <v>0</v>
      </c>
      <c r="H8" s="5">
        <f>(IF(Markedsandel!H8="F",Parametere!$C$5,IF(Markedsandel!H8="S",Parametere!$C$6,IF(Markedsandel!H8="H",Parametere!$C$7,IF(Markedsandel!H8="L",Parametere!$C$8,Parametere!$C$9)))))
*(IF(Komplementaritet!H8="I",Parametere!$C$12,IF(Komplementaritet!H8="L",Parametere!$C$13,Parametere!$C$14)))
*(Billettinntekter!H8)*(Parametere!$C$17)*((1-Parametere!$C$20/100)*(1+(Parametere!$C$20*Parametere!$C$21)/100))</f>
        <v>0</v>
      </c>
      <c r="I8" s="5">
        <f>(IF(Markedsandel!I8="F",Parametere!$C$5,IF(Markedsandel!I8="S",Parametere!$C$6,IF(Markedsandel!I8="H",Parametere!$C$7,IF(Markedsandel!I8="L",Parametere!$C$8,Parametere!$C$9)))))
*(IF(Komplementaritet!I8="I",Parametere!$C$12,IF(Komplementaritet!I8="L",Parametere!$C$13,Parametere!$C$14)))
*(Billettinntekter!I8)*(Parametere!$C$17)*((1-Parametere!$C$20/100)*(1+(Parametere!$C$20*Parametere!$C$21)/100))</f>
        <v>0</v>
      </c>
      <c r="J8" s="5">
        <f>(IF(Markedsandel!J8="F",Parametere!$C$5,IF(Markedsandel!J8="S",Parametere!$C$6,IF(Markedsandel!J8="H",Parametere!$C$7,IF(Markedsandel!J8="L",Parametere!$C$8,Parametere!$C$9)))))
*(IF(Komplementaritet!J8="I",Parametere!$C$12,IF(Komplementaritet!J8="L",Parametere!$C$13,Parametere!$C$14)))
*(Billettinntekter!J8)*(Parametere!$C$17)*((1-Parametere!$C$20/100)*(1+(Parametere!$C$20*Parametere!$C$21)/100))</f>
        <v>0</v>
      </c>
      <c r="O8" t="str">
        <f>Hovedside!$B$7</f>
        <v>Stasjon 2</v>
      </c>
      <c r="P8" s="5" t="s">
        <v>17</v>
      </c>
      <c r="Q8" s="5">
        <f>(IF(Markedsandel!Q8="F",Parametere!$C$5,IF(Markedsandel!Q8="S",Parametere!$C$6,IF(Markedsandel!Q8="H",Parametere!$C$7,IF(Markedsandel!Q8="L",Parametere!$C$8,Parametere!$C$9)))))
*(IF(Komplementaritet!Q8="I",Parametere!$C$12,IF(Komplementaritet!Q8="L",Parametere!$C$13,Parametere!$C$14)))
*(Billettinntekter!Q8)*(Parametere!$C$17)*((1-Parametere!$C$20/100)*(1+(Parametere!$C$20*Parametere!$C$21)/100))</f>
        <v>32.248125000000002</v>
      </c>
      <c r="R8" s="5">
        <f>(IF(Markedsandel!R8="F",Parametere!$C$5,IF(Markedsandel!R8="S",Parametere!$C$6,IF(Markedsandel!R8="H",Parametere!$C$7,IF(Markedsandel!R8="L",Parametere!$C$8,Parametere!$C$9)))))
*(IF(Komplementaritet!R8="I",Parametere!$C$12,IF(Komplementaritet!R8="L",Parametere!$C$13,Parametere!$C$14)))
*(Billettinntekter!R8)*(Parametere!$C$17)*((1-Parametere!$C$20/100)*(1+(Parametere!$C$20*Parametere!$C$21)/100))</f>
        <v>32.248125000000002</v>
      </c>
      <c r="S8" s="5">
        <f>(IF(Markedsandel!S8="F",Parametere!$C$5,IF(Markedsandel!S8="S",Parametere!$C$6,IF(Markedsandel!S8="H",Parametere!$C$7,IF(Markedsandel!S8="L",Parametere!$C$8,Parametere!$C$9)))))
*(IF(Komplementaritet!S8="I",Parametere!$C$12,IF(Komplementaritet!S8="L",Parametere!$C$13,Parametere!$C$14)))
*(Billettinntekter!S8)*(Parametere!$C$17)*((1-Parametere!$C$20/100)*(1+(Parametere!$C$20*Parametere!$C$21)/100))</f>
        <v>32.248125000000002</v>
      </c>
      <c r="T8" s="5">
        <f>(IF(Markedsandel!T8="F",Parametere!$C$5,IF(Markedsandel!T8="S",Parametere!$C$6,IF(Markedsandel!T8="H",Parametere!$C$7,IF(Markedsandel!T8="L",Parametere!$C$8,Parametere!$C$9)))))
*(IF(Komplementaritet!T8="I",Parametere!$C$12,IF(Komplementaritet!T8="L",Parametere!$C$13,Parametere!$C$14)))
*(Billettinntekter!T8)*(Parametere!$C$17)*((1-Parametere!$C$20/100)*(1+(Parametere!$C$20*Parametere!$C$21)/100))</f>
        <v>0</v>
      </c>
      <c r="U8" s="5">
        <f>(IF(Markedsandel!U8="F",Parametere!$C$5,IF(Markedsandel!U8="S",Parametere!$C$6,IF(Markedsandel!U8="H",Parametere!$C$7,IF(Markedsandel!U8="L",Parametere!$C$8,Parametere!$C$9)))))
*(IF(Komplementaritet!U8="I",Parametere!$C$12,IF(Komplementaritet!U8="L",Parametere!$C$13,Parametere!$C$14)))
*(Billettinntekter!U8)*(Parametere!$C$17)*((1-Parametere!$C$20/100)*(1+(Parametere!$C$20*Parametere!$C$21)/100))</f>
        <v>0</v>
      </c>
      <c r="V8" s="5">
        <f>(IF(Markedsandel!V8="F",Parametere!$C$5,IF(Markedsandel!V8="S",Parametere!$C$6,IF(Markedsandel!V8="H",Parametere!$C$7,IF(Markedsandel!V8="L",Parametere!$C$8,Parametere!$C$9)))))
*(IF(Komplementaritet!V8="I",Parametere!$C$12,IF(Komplementaritet!V8="L",Parametere!$C$13,Parametere!$C$14)))
*(Billettinntekter!V8)*(Parametere!$C$17)*((1-Parametere!$C$20/100)*(1+(Parametere!$C$20*Parametere!$C$21)/100))</f>
        <v>0</v>
      </c>
      <c r="W8" s="5">
        <f>(IF(Markedsandel!W8="F",Parametere!$C$5,IF(Markedsandel!W8="S",Parametere!$C$6,IF(Markedsandel!W8="H",Parametere!$C$7,IF(Markedsandel!W8="L",Parametere!$C$8,Parametere!$C$9)))))
*(IF(Komplementaritet!W8="I",Parametere!$C$12,IF(Komplementaritet!W8="L",Parametere!$C$13,Parametere!$C$14)))
*(Billettinntekter!W8)*(Parametere!$C$17)*((1-Parametere!$C$20/100)*(1+(Parametere!$C$20*Parametere!$C$21)/100))</f>
        <v>0</v>
      </c>
      <c r="X8" s="5">
        <f>(IF(Markedsandel!X8="F",Parametere!$C$5,IF(Markedsandel!X8="S",Parametere!$C$6,IF(Markedsandel!X8="H",Parametere!$C$7,IF(Markedsandel!X8="L",Parametere!$C$8,Parametere!$C$9)))))
*(IF(Komplementaritet!X8="I",Parametere!$C$12,IF(Komplementaritet!X8="L",Parametere!$C$13,Parametere!$C$14)))
*(Billettinntekter!X8)*(Parametere!$C$17)*((1-Parametere!$C$20/100)*(1+(Parametere!$C$20*Parametere!$C$21)/100))</f>
        <v>0</v>
      </c>
    </row>
    <row r="9" spans="1:24" x14ac:dyDescent="0.25">
      <c r="A9" t="str">
        <f>Hovedside!$C$7</f>
        <v>Stasjon 3</v>
      </c>
      <c r="B9" s="5" t="s">
        <v>17</v>
      </c>
      <c r="C9" s="5" t="s">
        <v>17</v>
      </c>
      <c r="D9" s="5">
        <f>(IF(Markedsandel!D9="F",Parametere!$C$5,IF(Markedsandel!D9="S",Parametere!$C$6,IF(Markedsandel!D9="H",Parametere!$C$7,IF(Markedsandel!D9="L",Parametere!$C$8,Parametere!$C$9)))))
*(IF(Komplementaritet!D9="I",Parametere!$C$12,IF(Komplementaritet!D9="L",Parametere!$C$13,Parametere!$C$14)))
*(Billettinntekter!D9)*(Parametere!$C$17)*((1-Parametere!$C$20/100)*(1+(Parametere!$C$20*Parametere!$C$21)/100))</f>
        <v>27.907031250000003</v>
      </c>
      <c r="E9" s="5">
        <f>(IF(Markedsandel!E9="F",Parametere!$C$5,IF(Markedsandel!E9="S",Parametere!$C$6,IF(Markedsandel!E9="H",Parametere!$C$7,IF(Markedsandel!E9="L",Parametere!$C$8,Parametere!$C$9)))))
*(IF(Komplementaritet!E9="I",Parametere!$C$12,IF(Komplementaritet!E9="L",Parametere!$C$13,Parametere!$C$14)))
*(Billettinntekter!E9)*(Parametere!$C$17)*((1-Parametere!$C$20/100)*(1+(Parametere!$C$20*Parametere!$C$21)/100))</f>
        <v>27.907031250000003</v>
      </c>
      <c r="F9" s="5">
        <f>(IF(Markedsandel!F9="F",Parametere!$C$5,IF(Markedsandel!F9="S",Parametere!$C$6,IF(Markedsandel!F9="H",Parametere!$C$7,IF(Markedsandel!F9="L",Parametere!$C$8,Parametere!$C$9)))))
*(IF(Komplementaritet!F9="I",Parametere!$C$12,IF(Komplementaritet!F9="L",Parametere!$C$13,Parametere!$C$14)))
*(Billettinntekter!F9)*(Parametere!$C$17)*((1-Parametere!$C$20/100)*(1+(Parametere!$C$20*Parametere!$C$21)/100))</f>
        <v>0</v>
      </c>
      <c r="G9" s="5">
        <f>(IF(Markedsandel!G9="F",Parametere!$C$5,IF(Markedsandel!G9="S",Parametere!$C$6,IF(Markedsandel!G9="H",Parametere!$C$7,IF(Markedsandel!G9="L",Parametere!$C$8,Parametere!$C$9)))))
*(IF(Komplementaritet!G9="I",Parametere!$C$12,IF(Komplementaritet!G9="L",Parametere!$C$13,Parametere!$C$14)))
*(Billettinntekter!G9)*(Parametere!$C$17)*((1-Parametere!$C$20/100)*(1+(Parametere!$C$20*Parametere!$C$21)/100))</f>
        <v>0</v>
      </c>
      <c r="H9" s="5">
        <f>(IF(Markedsandel!H9="F",Parametere!$C$5,IF(Markedsandel!H9="S",Parametere!$C$6,IF(Markedsandel!H9="H",Parametere!$C$7,IF(Markedsandel!H9="L",Parametere!$C$8,Parametere!$C$9)))))
*(IF(Komplementaritet!H9="I",Parametere!$C$12,IF(Komplementaritet!H9="L",Parametere!$C$13,Parametere!$C$14)))
*(Billettinntekter!H9)*(Parametere!$C$17)*((1-Parametere!$C$20/100)*(1+(Parametere!$C$20*Parametere!$C$21)/100))</f>
        <v>0</v>
      </c>
      <c r="I9" s="5">
        <f>(IF(Markedsandel!I9="F",Parametere!$C$5,IF(Markedsandel!I9="S",Parametere!$C$6,IF(Markedsandel!I9="H",Parametere!$C$7,IF(Markedsandel!I9="L",Parametere!$C$8,Parametere!$C$9)))))
*(IF(Komplementaritet!I9="I",Parametere!$C$12,IF(Komplementaritet!I9="L",Parametere!$C$13,Parametere!$C$14)))
*(Billettinntekter!I9)*(Parametere!$C$17)*((1-Parametere!$C$20/100)*(1+(Parametere!$C$20*Parametere!$C$21)/100))</f>
        <v>0</v>
      </c>
      <c r="J9" s="5">
        <f>(IF(Markedsandel!J9="F",Parametere!$C$5,IF(Markedsandel!J9="S",Parametere!$C$6,IF(Markedsandel!J9="H",Parametere!$C$7,IF(Markedsandel!J9="L",Parametere!$C$8,Parametere!$C$9)))))
*(IF(Komplementaritet!J9="I",Parametere!$C$12,IF(Komplementaritet!J9="L",Parametere!$C$13,Parametere!$C$14)))
*(Billettinntekter!J9)*(Parametere!$C$17)*((1-Parametere!$C$20/100)*(1+(Parametere!$C$20*Parametere!$C$21)/100))</f>
        <v>0</v>
      </c>
      <c r="O9" t="str">
        <f>Hovedside!$C$7</f>
        <v>Stasjon 3</v>
      </c>
      <c r="P9" s="5" t="s">
        <v>17</v>
      </c>
      <c r="Q9" s="5" t="s">
        <v>17</v>
      </c>
      <c r="R9" s="5">
        <f>(IF(Markedsandel!R9="F",Parametere!$C$5,IF(Markedsandel!R9="S",Parametere!$C$6,IF(Markedsandel!R9="H",Parametere!$C$7,IF(Markedsandel!R9="L",Parametere!$C$8,Parametere!$C$9)))))
*(IF(Komplementaritet!R9="I",Parametere!$C$12,IF(Komplementaritet!R9="L",Parametere!$C$13,Parametere!$C$14)))
*(Billettinntekter!R9)*(Parametere!$C$17)*((1-Parametere!$C$20/100)*(1+(Parametere!$C$20*Parametere!$C$21)/100))</f>
        <v>11.162812500000001</v>
      </c>
      <c r="S9" s="5">
        <f>(IF(Markedsandel!S9="F",Parametere!$C$5,IF(Markedsandel!S9="S",Parametere!$C$6,IF(Markedsandel!S9="H",Parametere!$C$7,IF(Markedsandel!S9="L",Parametere!$C$8,Parametere!$C$9)))))
*(IF(Komplementaritet!S9="I",Parametere!$C$12,IF(Komplementaritet!S9="L",Parametere!$C$13,Parametere!$C$14)))
*(Billettinntekter!S9)*(Parametere!$C$17)*((1-Parametere!$C$20/100)*(1+(Parametere!$C$20*Parametere!$C$21)/100))</f>
        <v>11.162812500000001</v>
      </c>
      <c r="T9" s="5">
        <f>(IF(Markedsandel!T9="F",Parametere!$C$5,IF(Markedsandel!T9="S",Parametere!$C$6,IF(Markedsandel!T9="H",Parametere!$C$7,IF(Markedsandel!T9="L",Parametere!$C$8,Parametere!$C$9)))))
*(IF(Komplementaritet!T9="I",Parametere!$C$12,IF(Komplementaritet!T9="L",Parametere!$C$13,Parametere!$C$14)))
*(Billettinntekter!T9)*(Parametere!$C$17)*((1-Parametere!$C$20/100)*(1+(Parametere!$C$20*Parametere!$C$21)/100))</f>
        <v>0</v>
      </c>
      <c r="U9" s="5">
        <f>(IF(Markedsandel!U9="F",Parametere!$C$5,IF(Markedsandel!U9="S",Parametere!$C$6,IF(Markedsandel!U9="H",Parametere!$C$7,IF(Markedsandel!U9="L",Parametere!$C$8,Parametere!$C$9)))))
*(IF(Komplementaritet!U9="I",Parametere!$C$12,IF(Komplementaritet!U9="L",Parametere!$C$13,Parametere!$C$14)))
*(Billettinntekter!U9)*(Parametere!$C$17)*((1-Parametere!$C$20/100)*(1+(Parametere!$C$20*Parametere!$C$21)/100))</f>
        <v>0</v>
      </c>
      <c r="V9" s="5">
        <f>(IF(Markedsandel!V9="F",Parametere!$C$5,IF(Markedsandel!V9="S",Parametere!$C$6,IF(Markedsandel!V9="H",Parametere!$C$7,IF(Markedsandel!V9="L",Parametere!$C$8,Parametere!$C$9)))))
*(IF(Komplementaritet!V9="I",Parametere!$C$12,IF(Komplementaritet!V9="L",Parametere!$C$13,Parametere!$C$14)))
*(Billettinntekter!V9)*(Parametere!$C$17)*((1-Parametere!$C$20/100)*(1+(Parametere!$C$20*Parametere!$C$21)/100))</f>
        <v>0</v>
      </c>
      <c r="W9" s="5">
        <f>(IF(Markedsandel!W9="F",Parametere!$C$5,IF(Markedsandel!W9="S",Parametere!$C$6,IF(Markedsandel!W9="H",Parametere!$C$7,IF(Markedsandel!W9="L",Parametere!$C$8,Parametere!$C$9)))))
*(IF(Komplementaritet!W9="I",Parametere!$C$12,IF(Komplementaritet!W9="L",Parametere!$C$13,Parametere!$C$14)))
*(Billettinntekter!W9)*(Parametere!$C$17)*((1-Parametere!$C$20/100)*(1+(Parametere!$C$20*Parametere!$C$21)/100))</f>
        <v>0</v>
      </c>
      <c r="X9" s="5">
        <f>(IF(Markedsandel!X9="F",Parametere!$C$5,IF(Markedsandel!X9="S",Parametere!$C$6,IF(Markedsandel!X9="H",Parametere!$C$7,IF(Markedsandel!X9="L",Parametere!$C$8,Parametere!$C$9)))))
*(IF(Komplementaritet!X9="I",Parametere!$C$12,IF(Komplementaritet!X9="L",Parametere!$C$13,Parametere!$C$14)))
*(Billettinntekter!X9)*(Parametere!$C$17)*((1-Parametere!$C$20/100)*(1+(Parametere!$C$20*Parametere!$C$21)/100))</f>
        <v>0</v>
      </c>
    </row>
    <row r="10" spans="1:24" x14ac:dyDescent="0.25">
      <c r="A10" t="str">
        <f>Hovedside!$D$7</f>
        <v>Stasjon 4</v>
      </c>
      <c r="B10" s="5" t="s">
        <v>17</v>
      </c>
      <c r="C10" s="5" t="s">
        <v>17</v>
      </c>
      <c r="D10" s="5" t="s">
        <v>17</v>
      </c>
      <c r="E10" s="5">
        <f>(IF(Markedsandel!E10="F",Parametere!$C$5,IF(Markedsandel!E10="S",Parametere!$C$6,IF(Markedsandel!E10="H",Parametere!$C$7,IF(Markedsandel!E10="L",Parametere!$C$8,Parametere!$C$9)))))
*(IF(Komplementaritet!E10="I",Parametere!$C$12,IF(Komplementaritet!E10="L",Parametere!$C$13,Parametere!$C$14)))
*(Billettinntekter!E10)*(Parametere!$C$17)*((1-Parametere!$C$20/100)*(1+(Parametere!$C$20*Parametere!$C$21)/100))</f>
        <v>0</v>
      </c>
      <c r="F10" s="5">
        <f>(IF(Markedsandel!F10="F",Parametere!$C$5,IF(Markedsandel!F10="S",Parametere!$C$6,IF(Markedsandel!F10="H",Parametere!$C$7,IF(Markedsandel!F10="L",Parametere!$C$8,Parametere!$C$9)))))
*(IF(Komplementaritet!F10="I",Parametere!$C$12,IF(Komplementaritet!F10="L",Parametere!$C$13,Parametere!$C$14)))
*(Billettinntekter!F10)*(Parametere!$C$17)*((1-Parametere!$C$20/100)*(1+(Parametere!$C$20*Parametere!$C$21)/100))</f>
        <v>0</v>
      </c>
      <c r="G10" s="5">
        <f>(IF(Markedsandel!G10="F",Parametere!$C$5,IF(Markedsandel!G10="S",Parametere!$C$6,IF(Markedsandel!G10="H",Parametere!$C$7,IF(Markedsandel!G10="L",Parametere!$C$8,Parametere!$C$9)))))
*(IF(Komplementaritet!G10="I",Parametere!$C$12,IF(Komplementaritet!G10="L",Parametere!$C$13,Parametere!$C$14)))
*(Billettinntekter!G10)*(Parametere!$C$17)*((1-Parametere!$C$20/100)*(1+(Parametere!$C$20*Parametere!$C$21)/100))</f>
        <v>0</v>
      </c>
      <c r="H10" s="5">
        <f>(IF(Markedsandel!H10="F",Parametere!$C$5,IF(Markedsandel!H10="S",Parametere!$C$6,IF(Markedsandel!H10="H",Parametere!$C$7,IF(Markedsandel!H10="L",Parametere!$C$8,Parametere!$C$9)))))
*(IF(Komplementaritet!H10="I",Parametere!$C$12,IF(Komplementaritet!H10="L",Parametere!$C$13,Parametere!$C$14)))
*(Billettinntekter!H10)*(Parametere!$C$17)*((1-Parametere!$C$20/100)*(1+(Parametere!$C$20*Parametere!$C$21)/100))</f>
        <v>0</v>
      </c>
      <c r="I10" s="5">
        <f>(IF(Markedsandel!I10="F",Parametere!$C$5,IF(Markedsandel!I10="S",Parametere!$C$6,IF(Markedsandel!I10="H",Parametere!$C$7,IF(Markedsandel!I10="L",Parametere!$C$8,Parametere!$C$9)))))
*(IF(Komplementaritet!I10="I",Parametere!$C$12,IF(Komplementaritet!I10="L",Parametere!$C$13,Parametere!$C$14)))
*(Billettinntekter!I10)*(Parametere!$C$17)*((1-Parametere!$C$20/100)*(1+(Parametere!$C$20*Parametere!$C$21)/100))</f>
        <v>0</v>
      </c>
      <c r="J10" s="5">
        <f>(IF(Markedsandel!J10="F",Parametere!$C$5,IF(Markedsandel!J10="S",Parametere!$C$6,IF(Markedsandel!J10="H",Parametere!$C$7,IF(Markedsandel!J10="L",Parametere!$C$8,Parametere!$C$9)))))
*(IF(Komplementaritet!J10="I",Parametere!$C$12,IF(Komplementaritet!J10="L",Parametere!$C$13,Parametere!$C$14)))
*(Billettinntekter!J10)*(Parametere!$C$17)*((1-Parametere!$C$20/100)*(1+(Parametere!$C$20*Parametere!$C$21)/100))</f>
        <v>0</v>
      </c>
      <c r="O10" t="str">
        <f>Hovedside!$D$7</f>
        <v>Stasjon 4</v>
      </c>
      <c r="P10" s="5" t="s">
        <v>17</v>
      </c>
      <c r="Q10" s="5" t="s">
        <v>17</v>
      </c>
      <c r="R10" s="5" t="s">
        <v>17</v>
      </c>
      <c r="S10" s="5">
        <f>(IF(Markedsandel!S10="F",Parametere!$C$5,IF(Markedsandel!S10="S",Parametere!$C$6,IF(Markedsandel!S10="H",Parametere!$C$7,IF(Markedsandel!S10="L",Parametere!$C$8,Parametere!$C$9)))))
*(IF(Komplementaritet!S10="I",Parametere!$C$12,IF(Komplementaritet!S10="L",Parametere!$C$13,Parametere!$C$14)))
*(Billettinntekter!S10)*(Parametere!$C$17)*((1-Parametere!$C$20/100)*(1+(Parametere!$C$20*Parametere!$C$21)/100))</f>
        <v>0</v>
      </c>
      <c r="T10" s="5">
        <f>(IF(Markedsandel!T10="F",Parametere!$C$5,IF(Markedsandel!T10="S",Parametere!$C$6,IF(Markedsandel!T10="H",Parametere!$C$7,IF(Markedsandel!T10="L",Parametere!$C$8,Parametere!$C$9)))))
*(IF(Komplementaritet!T10="I",Parametere!$C$12,IF(Komplementaritet!T10="L",Parametere!$C$13,Parametere!$C$14)))
*(Billettinntekter!T10)*(Parametere!$C$17)*((1-Parametere!$C$20/100)*(1+(Parametere!$C$20*Parametere!$C$21)/100))</f>
        <v>0</v>
      </c>
      <c r="U10" s="5">
        <f>(IF(Markedsandel!U10="F",Parametere!$C$5,IF(Markedsandel!U10="S",Parametere!$C$6,IF(Markedsandel!U10="H",Parametere!$C$7,IF(Markedsandel!U10="L",Parametere!$C$8,Parametere!$C$9)))))
*(IF(Komplementaritet!U10="I",Parametere!$C$12,IF(Komplementaritet!U10="L",Parametere!$C$13,Parametere!$C$14)))
*(Billettinntekter!U10)*(Parametere!$C$17)*((1-Parametere!$C$20/100)*(1+(Parametere!$C$20*Parametere!$C$21)/100))</f>
        <v>0</v>
      </c>
      <c r="V10" s="5">
        <f>(IF(Markedsandel!V10="F",Parametere!$C$5,IF(Markedsandel!V10="S",Parametere!$C$6,IF(Markedsandel!V10="H",Parametere!$C$7,IF(Markedsandel!V10="L",Parametere!$C$8,Parametere!$C$9)))))
*(IF(Komplementaritet!V10="I",Parametere!$C$12,IF(Komplementaritet!V10="L",Parametere!$C$13,Parametere!$C$14)))
*(Billettinntekter!V10)*(Parametere!$C$17)*((1-Parametere!$C$20/100)*(1+(Parametere!$C$20*Parametere!$C$21)/100))</f>
        <v>0</v>
      </c>
      <c r="W10" s="5">
        <f>(IF(Markedsandel!W10="F",Parametere!$C$5,IF(Markedsandel!W10="S",Parametere!$C$6,IF(Markedsandel!W10="H",Parametere!$C$7,IF(Markedsandel!W10="L",Parametere!$C$8,Parametere!$C$9)))))
*(IF(Komplementaritet!W10="I",Parametere!$C$12,IF(Komplementaritet!W10="L",Parametere!$C$13,Parametere!$C$14)))
*(Billettinntekter!W10)*(Parametere!$C$17)*((1-Parametere!$C$20/100)*(1+(Parametere!$C$20*Parametere!$C$21)/100))</f>
        <v>0</v>
      </c>
      <c r="X10" s="5">
        <f>(IF(Markedsandel!X10="F",Parametere!$C$5,IF(Markedsandel!X10="S",Parametere!$C$6,IF(Markedsandel!X10="H",Parametere!$C$7,IF(Markedsandel!X10="L",Parametere!$C$8,Parametere!$C$9)))))
*(IF(Komplementaritet!X10="I",Parametere!$C$12,IF(Komplementaritet!X10="L",Parametere!$C$13,Parametere!$C$14)))
*(Billettinntekter!X10)*(Parametere!$C$17)*((1-Parametere!$C$20/100)*(1+(Parametere!$C$20*Parametere!$C$21)/100))</f>
        <v>0</v>
      </c>
    </row>
    <row r="11" spans="1:24" x14ac:dyDescent="0.25">
      <c r="A11" t="str">
        <f>Hovedside!$E$7</f>
        <v>Stasjon 5</v>
      </c>
      <c r="B11" s="5" t="s">
        <v>17</v>
      </c>
      <c r="C11" s="5" t="s">
        <v>17</v>
      </c>
      <c r="D11" s="5" t="s">
        <v>17</v>
      </c>
      <c r="E11" s="5" t="s">
        <v>17</v>
      </c>
      <c r="F11" s="5">
        <f>(IF(Markedsandel!F11="F",Parametere!$C$5,IF(Markedsandel!F11="S",Parametere!$C$6,IF(Markedsandel!F11="H",Parametere!$C$7,IF(Markedsandel!F11="L",Parametere!$C$8,Parametere!$C$9)))))
*(IF(Komplementaritet!F11="I",Parametere!$C$12,IF(Komplementaritet!F11="L",Parametere!$C$13,Parametere!$C$14)))
*(Billettinntekter!F11)*(Parametere!$C$17)*((1-Parametere!$C$20/100)*(1+(Parametere!$C$20*Parametere!$C$21)/100))</f>
        <v>0</v>
      </c>
      <c r="G11" s="5">
        <f>(IF(Markedsandel!G11="F",Parametere!$C$5,IF(Markedsandel!G11="S",Parametere!$C$6,IF(Markedsandel!G11="H",Parametere!$C$7,IF(Markedsandel!G11="L",Parametere!$C$8,Parametere!$C$9)))))
*(IF(Komplementaritet!G11="I",Parametere!$C$12,IF(Komplementaritet!G11="L",Parametere!$C$13,Parametere!$C$14)))
*(Billettinntekter!G11)*(Parametere!$C$17)*((1-Parametere!$C$20/100)*(1+(Parametere!$C$20*Parametere!$C$21)/100))</f>
        <v>0</v>
      </c>
      <c r="H11" s="5">
        <f>(IF(Markedsandel!H11="F",Parametere!$C$5,IF(Markedsandel!H11="S",Parametere!$C$6,IF(Markedsandel!H11="H",Parametere!$C$7,IF(Markedsandel!H11="L",Parametere!$C$8,Parametere!$C$9)))))
*(IF(Komplementaritet!H11="I",Parametere!$C$12,IF(Komplementaritet!H11="L",Parametere!$C$13,Parametere!$C$14)))
*(Billettinntekter!H11)*(Parametere!$C$17)*((1-Parametere!$C$20/100)*(1+(Parametere!$C$20*Parametere!$C$21)/100))</f>
        <v>0</v>
      </c>
      <c r="I11" s="5">
        <f>(IF(Markedsandel!I11="F",Parametere!$C$5,IF(Markedsandel!I11="S",Parametere!$C$6,IF(Markedsandel!I11="H",Parametere!$C$7,IF(Markedsandel!I11="L",Parametere!$C$8,Parametere!$C$9)))))
*(IF(Komplementaritet!I11="I",Parametere!$C$12,IF(Komplementaritet!I11="L",Parametere!$C$13,Parametere!$C$14)))
*(Billettinntekter!I11)*(Parametere!$C$17)*((1-Parametere!$C$20/100)*(1+(Parametere!$C$20*Parametere!$C$21)/100))</f>
        <v>0</v>
      </c>
      <c r="J11" s="5">
        <f>(IF(Markedsandel!J11="F",Parametere!$C$5,IF(Markedsandel!J11="S",Parametere!$C$6,IF(Markedsandel!J11="H",Parametere!$C$7,IF(Markedsandel!J11="L",Parametere!$C$8,Parametere!$C$9)))))
*(IF(Komplementaritet!J11="I",Parametere!$C$12,IF(Komplementaritet!J11="L",Parametere!$C$13,Parametere!$C$14)))
*(Billettinntekter!J11)*(Parametere!$C$17)*((1-Parametere!$C$20/100)*(1+(Parametere!$C$20*Parametere!$C$21)/100))</f>
        <v>0</v>
      </c>
      <c r="O11" t="str">
        <f>Hovedside!$E$7</f>
        <v>Stasjon 5</v>
      </c>
      <c r="P11" s="5" t="s">
        <v>17</v>
      </c>
      <c r="Q11" s="5" t="s">
        <v>17</v>
      </c>
      <c r="R11" s="5" t="s">
        <v>17</v>
      </c>
      <c r="S11" s="5" t="s">
        <v>17</v>
      </c>
      <c r="T11" s="5">
        <f>(IF(Markedsandel!T11="F",Parametere!$C$5,IF(Markedsandel!T11="S",Parametere!$C$6,IF(Markedsandel!T11="H",Parametere!$C$7,IF(Markedsandel!T11="L",Parametere!$C$8,Parametere!$C$9)))))
*(IF(Komplementaritet!T11="I",Parametere!$C$12,IF(Komplementaritet!T11="L",Parametere!$C$13,Parametere!$C$14)))
*(Billettinntekter!T11)*(Parametere!$C$17)*((1-Parametere!$C$20/100)*(1+(Parametere!$C$20*Parametere!$C$21)/100))</f>
        <v>0</v>
      </c>
      <c r="U11" s="5">
        <f>(IF(Markedsandel!U11="F",Parametere!$C$5,IF(Markedsandel!U11="S",Parametere!$C$6,IF(Markedsandel!U11="H",Parametere!$C$7,IF(Markedsandel!U11="L",Parametere!$C$8,Parametere!$C$9)))))
*(IF(Komplementaritet!U11="I",Parametere!$C$12,IF(Komplementaritet!U11="L",Parametere!$C$13,Parametere!$C$14)))
*(Billettinntekter!U11)*(Parametere!$C$17)*((1-Parametere!$C$20/100)*(1+(Parametere!$C$20*Parametere!$C$21)/100))</f>
        <v>0</v>
      </c>
      <c r="V11" s="5">
        <f>(IF(Markedsandel!V11="F",Parametere!$C$5,IF(Markedsandel!V11="S",Parametere!$C$6,IF(Markedsandel!V11="H",Parametere!$C$7,IF(Markedsandel!V11="L",Parametere!$C$8,Parametere!$C$9)))))
*(IF(Komplementaritet!V11="I",Parametere!$C$12,IF(Komplementaritet!V11="L",Parametere!$C$13,Parametere!$C$14)))
*(Billettinntekter!V11)*(Parametere!$C$17)*((1-Parametere!$C$20/100)*(1+(Parametere!$C$20*Parametere!$C$21)/100))</f>
        <v>0</v>
      </c>
      <c r="W11" s="5">
        <f>(IF(Markedsandel!W11="F",Parametere!$C$5,IF(Markedsandel!W11="S",Parametere!$C$6,IF(Markedsandel!W11="H",Parametere!$C$7,IF(Markedsandel!W11="L",Parametere!$C$8,Parametere!$C$9)))))
*(IF(Komplementaritet!W11="I",Parametere!$C$12,IF(Komplementaritet!W11="L",Parametere!$C$13,Parametere!$C$14)))
*(Billettinntekter!W11)*(Parametere!$C$17)*((1-Parametere!$C$20/100)*(1+(Parametere!$C$20*Parametere!$C$21)/100))</f>
        <v>0</v>
      </c>
      <c r="X11" s="5">
        <f>(IF(Markedsandel!X11="F",Parametere!$C$5,IF(Markedsandel!X11="S",Parametere!$C$6,IF(Markedsandel!X11="H",Parametere!$C$7,IF(Markedsandel!X11="L",Parametere!$C$8,Parametere!$C$9)))))
*(IF(Komplementaritet!X11="I",Parametere!$C$12,IF(Komplementaritet!X11="L",Parametere!$C$13,Parametere!$C$14)))
*(Billettinntekter!X11)*(Parametere!$C$17)*((1-Parametere!$C$20/100)*(1+(Parametere!$C$20*Parametere!$C$21)/100))</f>
        <v>0</v>
      </c>
    </row>
    <row r="12" spans="1:24" x14ac:dyDescent="0.25">
      <c r="A12">
        <f>Hovedside!$F$7</f>
        <v>0</v>
      </c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>
        <f>(IF(Markedsandel!G12="F",Parametere!$C$5,IF(Markedsandel!G12="S",Parametere!$C$6,IF(Markedsandel!G12="H",Parametere!$C$7,IF(Markedsandel!G12="L",Parametere!$C$8,Parametere!$C$9)))))
*(IF(Komplementaritet!G12="I",Parametere!$C$12,IF(Komplementaritet!G12="L",Parametere!$C$13,Parametere!$C$14)))
*(Billettinntekter!G12)*(Parametere!$C$17)*((1-Parametere!$C$20/100)*(1+(Parametere!$C$20*Parametere!$C$21)/100))</f>
        <v>0</v>
      </c>
      <c r="H12" s="5">
        <f>(IF(Markedsandel!H12="F",Parametere!$C$5,IF(Markedsandel!H12="S",Parametere!$C$6,IF(Markedsandel!H12="H",Parametere!$C$7,IF(Markedsandel!H12="L",Parametere!$C$8,Parametere!$C$9)))))
*(IF(Komplementaritet!H12="I",Parametere!$C$12,IF(Komplementaritet!H12="L",Parametere!$C$13,Parametere!$C$14)))
*(Billettinntekter!H12)*(Parametere!$C$17)*((1-Parametere!$C$20/100)*(1+(Parametere!$C$20*Parametere!$C$21)/100))</f>
        <v>0</v>
      </c>
      <c r="I12" s="5">
        <f>(IF(Markedsandel!I12="F",Parametere!$C$5,IF(Markedsandel!I12="S",Parametere!$C$6,IF(Markedsandel!I12="H",Parametere!$C$7,IF(Markedsandel!I12="L",Parametere!$C$8,Parametere!$C$9)))))
*(IF(Komplementaritet!I12="I",Parametere!$C$12,IF(Komplementaritet!I12="L",Parametere!$C$13,Parametere!$C$14)))
*(Billettinntekter!I12)*(Parametere!$C$17)*((1-Parametere!$C$20/100)*(1+(Parametere!$C$20*Parametere!$C$21)/100))</f>
        <v>0</v>
      </c>
      <c r="J12" s="5">
        <f>(IF(Markedsandel!J12="F",Parametere!$C$5,IF(Markedsandel!J12="S",Parametere!$C$6,IF(Markedsandel!J12="H",Parametere!$C$7,IF(Markedsandel!J12="L",Parametere!$C$8,Parametere!$C$9)))))
*(IF(Komplementaritet!J12="I",Parametere!$C$12,IF(Komplementaritet!J12="L",Parametere!$C$13,Parametere!$C$14)))
*(Billettinntekter!J12)*(Parametere!$C$17)*((1-Parametere!$C$20/100)*(1+(Parametere!$C$20*Parametere!$C$21)/100))</f>
        <v>0</v>
      </c>
      <c r="O12">
        <f>Hovedside!$F$7</f>
        <v>0</v>
      </c>
      <c r="P12" s="5" t="s">
        <v>17</v>
      </c>
      <c r="Q12" s="5" t="s">
        <v>17</v>
      </c>
      <c r="R12" s="5" t="s">
        <v>17</v>
      </c>
      <c r="S12" s="5" t="s">
        <v>17</v>
      </c>
      <c r="T12" s="5" t="s">
        <v>17</v>
      </c>
      <c r="U12" s="5">
        <f>(IF(Markedsandel!U12="F",Parametere!$C$5,IF(Markedsandel!U12="S",Parametere!$C$6,IF(Markedsandel!U12="H",Parametere!$C$7,IF(Markedsandel!U12="L",Parametere!$C$8,Parametere!$C$9)))))
*(IF(Komplementaritet!U12="I",Parametere!$C$12,IF(Komplementaritet!U12="L",Parametere!$C$13,Parametere!$C$14)))
*(Billettinntekter!U12)*(Parametere!$C$17)*((1-Parametere!$C$20/100)*(1+(Parametere!$C$20*Parametere!$C$21)/100))</f>
        <v>0</v>
      </c>
      <c r="V12" s="5">
        <f>(IF(Markedsandel!V12="F",Parametere!$C$5,IF(Markedsandel!V12="S",Parametere!$C$6,IF(Markedsandel!V12="H",Parametere!$C$7,IF(Markedsandel!V12="L",Parametere!$C$8,Parametere!$C$9)))))
*(IF(Komplementaritet!V12="I",Parametere!$C$12,IF(Komplementaritet!V12="L",Parametere!$C$13,Parametere!$C$14)))
*(Billettinntekter!V12)*(Parametere!$C$17)*((1-Parametere!$C$20/100)*(1+(Parametere!$C$20*Parametere!$C$21)/100))</f>
        <v>0</v>
      </c>
      <c r="W12" s="5">
        <f>(IF(Markedsandel!W12="F",Parametere!$C$5,IF(Markedsandel!W12="S",Parametere!$C$6,IF(Markedsandel!W12="H",Parametere!$C$7,IF(Markedsandel!W12="L",Parametere!$C$8,Parametere!$C$9)))))
*(IF(Komplementaritet!W12="I",Parametere!$C$12,IF(Komplementaritet!W12="L",Parametere!$C$13,Parametere!$C$14)))
*(Billettinntekter!W12)*(Parametere!$C$17)*((1-Parametere!$C$20/100)*(1+(Parametere!$C$20*Parametere!$C$21)/100))</f>
        <v>0</v>
      </c>
      <c r="X12" s="5">
        <f>(IF(Markedsandel!X12="F",Parametere!$C$5,IF(Markedsandel!X12="S",Parametere!$C$6,IF(Markedsandel!X12="H",Parametere!$C$7,IF(Markedsandel!X12="L",Parametere!$C$8,Parametere!$C$9)))))
*(IF(Komplementaritet!X12="I",Parametere!$C$12,IF(Komplementaritet!X12="L",Parametere!$C$13,Parametere!$C$14)))
*(Billettinntekter!X12)*(Parametere!$C$17)*((1-Parametere!$C$20/100)*(1+(Parametere!$C$20*Parametere!$C$21)/100))</f>
        <v>0</v>
      </c>
    </row>
    <row r="13" spans="1:24" x14ac:dyDescent="0.25">
      <c r="A13">
        <f>Hovedside!$G$7</f>
        <v>0</v>
      </c>
      <c r="B13" s="5" t="s">
        <v>17</v>
      </c>
      <c r="C13" s="5" t="s">
        <v>17</v>
      </c>
      <c r="D13" s="5" t="s">
        <v>17</v>
      </c>
      <c r="E13" s="5" t="s">
        <v>17</v>
      </c>
      <c r="F13" s="5" t="s">
        <v>17</v>
      </c>
      <c r="G13" s="5" t="s">
        <v>17</v>
      </c>
      <c r="H13" s="5">
        <f>(IF(Markedsandel!H13="F",Parametere!$C$5,IF(Markedsandel!H13="S",Parametere!$C$6,IF(Markedsandel!H13="H",Parametere!$C$7,IF(Markedsandel!H13="L",Parametere!$C$8,Parametere!$C$9)))))
*(IF(Komplementaritet!H13="I",Parametere!$C$12,IF(Komplementaritet!H13="L",Parametere!$C$13,Parametere!$C$14)))
*(Billettinntekter!H13)*(Parametere!$C$17)*((1-Parametere!$C$20/100)*(1+(Parametere!$C$20*Parametere!$C$21)/100))</f>
        <v>0</v>
      </c>
      <c r="I13" s="5">
        <f>(IF(Markedsandel!I13="F",Parametere!$C$5,IF(Markedsandel!I13="S",Parametere!$C$6,IF(Markedsandel!I13="H",Parametere!$C$7,IF(Markedsandel!I13="L",Parametere!$C$8,Parametere!$C$9)))))
*(IF(Komplementaritet!I13="I",Parametere!$C$12,IF(Komplementaritet!I13="L",Parametere!$C$13,Parametere!$C$14)))
*(Billettinntekter!I13)*(Parametere!$C$17)*((1-Parametere!$C$20/100)*(1+(Parametere!$C$20*Parametere!$C$21)/100))</f>
        <v>0</v>
      </c>
      <c r="J13" s="5">
        <f>(IF(Markedsandel!J13="F",Parametere!$C$5,IF(Markedsandel!J13="S",Parametere!$C$6,IF(Markedsandel!J13="H",Parametere!$C$7,IF(Markedsandel!J13="L",Parametere!$C$8,Parametere!$C$9)))))
*(IF(Komplementaritet!J13="I",Parametere!$C$12,IF(Komplementaritet!J13="L",Parametere!$C$13,Parametere!$C$14)))
*(Billettinntekter!J13)*(Parametere!$C$17)*((1-Parametere!$C$20/100)*(1+(Parametere!$C$20*Parametere!$C$21)/100))</f>
        <v>0</v>
      </c>
      <c r="O13">
        <f>Hovedside!$G$7</f>
        <v>0</v>
      </c>
      <c r="P13" s="5" t="s">
        <v>17</v>
      </c>
      <c r="Q13" s="5" t="s">
        <v>17</v>
      </c>
      <c r="R13" s="5" t="s">
        <v>17</v>
      </c>
      <c r="S13" s="5" t="s">
        <v>17</v>
      </c>
      <c r="T13" s="5" t="s">
        <v>17</v>
      </c>
      <c r="U13" s="5" t="s">
        <v>17</v>
      </c>
      <c r="V13" s="5">
        <f>(IF(Markedsandel!V13="F",Parametere!$C$5,IF(Markedsandel!V13="S",Parametere!$C$6,IF(Markedsandel!V13="H",Parametere!$C$7,IF(Markedsandel!V13="L",Parametere!$C$8,Parametere!$C$9)))))
*(IF(Komplementaritet!V13="I",Parametere!$C$12,IF(Komplementaritet!V13="L",Parametere!$C$13,Parametere!$C$14)))
*(Billettinntekter!V13)*(Parametere!$C$17)*((1-Parametere!$C$20/100)*(1+(Parametere!$C$20*Parametere!$C$21)/100))</f>
        <v>0</v>
      </c>
      <c r="W13" s="5">
        <f>(IF(Markedsandel!W13="F",Parametere!$C$5,IF(Markedsandel!W13="S",Parametere!$C$6,IF(Markedsandel!W13="H",Parametere!$C$7,IF(Markedsandel!W13="L",Parametere!$C$8,Parametere!$C$9)))))
*(IF(Komplementaritet!W13="I",Parametere!$C$12,IF(Komplementaritet!W13="L",Parametere!$C$13,Parametere!$C$14)))
*(Billettinntekter!W13)*(Parametere!$C$17)*((1-Parametere!$C$20/100)*(1+(Parametere!$C$20*Parametere!$C$21)/100))</f>
        <v>0</v>
      </c>
      <c r="X13" s="5">
        <f>(IF(Markedsandel!X13="F",Parametere!$C$5,IF(Markedsandel!X13="S",Parametere!$C$6,IF(Markedsandel!X13="H",Parametere!$C$7,IF(Markedsandel!X13="L",Parametere!$C$8,Parametere!$C$9)))))
*(IF(Komplementaritet!X13="I",Parametere!$C$12,IF(Komplementaritet!X13="L",Parametere!$C$13,Parametere!$C$14)))
*(Billettinntekter!X13)*(Parametere!$C$17)*((1-Parametere!$C$20/100)*(1+(Parametere!$C$20*Parametere!$C$21)/100))</f>
        <v>0</v>
      </c>
    </row>
    <row r="14" spans="1:24" x14ac:dyDescent="0.25">
      <c r="A14">
        <f>Hovedside!$H$7</f>
        <v>0</v>
      </c>
      <c r="B14" s="5" t="s">
        <v>17</v>
      </c>
      <c r="C14" s="5" t="s">
        <v>17</v>
      </c>
      <c r="D14" s="5" t="s">
        <v>17</v>
      </c>
      <c r="E14" s="5" t="s">
        <v>17</v>
      </c>
      <c r="F14" s="5" t="s">
        <v>17</v>
      </c>
      <c r="G14" s="5" t="s">
        <v>17</v>
      </c>
      <c r="H14" s="5" t="s">
        <v>17</v>
      </c>
      <c r="I14" s="5">
        <f>(IF(Markedsandel!I14="F",Parametere!$C$5,IF(Markedsandel!I14="S",Parametere!$C$6,IF(Markedsandel!I14="H",Parametere!$C$7,IF(Markedsandel!I14="L",Parametere!$C$8,Parametere!$C$9)))))
*(IF(Komplementaritet!I14="I",Parametere!$C$12,IF(Komplementaritet!I14="L",Parametere!$C$13,Parametere!$C$14)))
*(Billettinntekter!I14)*(Parametere!$C$17)*((1-Parametere!$C$20/100)*(1+(Parametere!$C$20*Parametere!$C$21)/100))</f>
        <v>0</v>
      </c>
      <c r="J14" s="5">
        <f>(IF(Markedsandel!J14="F",Parametere!$C$5,IF(Markedsandel!J14="S",Parametere!$C$6,IF(Markedsandel!J14="H",Parametere!$C$7,IF(Markedsandel!J14="L",Parametere!$C$8,Parametere!$C$9)))))
*(IF(Komplementaritet!J14="I",Parametere!$C$12,IF(Komplementaritet!J14="L",Parametere!$C$13,Parametere!$C$14)))
*(Billettinntekter!J14)*(Parametere!$C$17)*((1-Parametere!$C$20/100)*(1+(Parametere!$C$20*Parametere!$C$21)/100))</f>
        <v>0</v>
      </c>
      <c r="O14">
        <f>Hovedside!$H$7</f>
        <v>0</v>
      </c>
      <c r="P14" s="5" t="s">
        <v>17</v>
      </c>
      <c r="Q14" s="5" t="s">
        <v>17</v>
      </c>
      <c r="R14" s="5" t="s">
        <v>17</v>
      </c>
      <c r="S14" s="5" t="s">
        <v>17</v>
      </c>
      <c r="T14" s="5" t="s">
        <v>17</v>
      </c>
      <c r="U14" s="5" t="s">
        <v>17</v>
      </c>
      <c r="V14" s="5" t="s">
        <v>17</v>
      </c>
      <c r="W14" s="5">
        <f>(IF(Markedsandel!W14="F",Parametere!$C$5,IF(Markedsandel!W14="S",Parametere!$C$6,IF(Markedsandel!W14="H",Parametere!$C$7,IF(Markedsandel!W14="L",Parametere!$C$8,Parametere!$C$9)))))
*(IF(Komplementaritet!W14="I",Parametere!$C$12,IF(Komplementaritet!W14="L",Parametere!$C$13,Parametere!$C$14)))
*(Billettinntekter!W14)*(Parametere!$C$17)*((1-Parametere!$C$20/100)*(1+(Parametere!$C$20*Parametere!$C$21)/100))</f>
        <v>0</v>
      </c>
      <c r="X14" s="5">
        <f>(IF(Markedsandel!X14="F",Parametere!$C$5,IF(Markedsandel!X14="S",Parametere!$C$6,IF(Markedsandel!X14="H",Parametere!$C$7,IF(Markedsandel!X14="L",Parametere!$C$8,Parametere!$C$9)))))
*(IF(Komplementaritet!X14="I",Parametere!$C$12,IF(Komplementaritet!X14="L",Parametere!$C$13,Parametere!$C$14)))
*(Billettinntekter!X14)*(Parametere!$C$17)*((1-Parametere!$C$20/100)*(1+(Parametere!$C$20*Parametere!$C$21)/100))</f>
        <v>0</v>
      </c>
    </row>
    <row r="15" spans="1:24" x14ac:dyDescent="0.25">
      <c r="A15">
        <f>Hovedside!$I$7</f>
        <v>0</v>
      </c>
      <c r="B15" s="5" t="s">
        <v>17</v>
      </c>
      <c r="C15" s="5" t="s">
        <v>17</v>
      </c>
      <c r="D15" s="5" t="s">
        <v>17</v>
      </c>
      <c r="E15" s="5" t="s">
        <v>17</v>
      </c>
      <c r="F15" s="5" t="s">
        <v>17</v>
      </c>
      <c r="G15" s="5" t="s">
        <v>17</v>
      </c>
      <c r="H15" s="5" t="s">
        <v>17</v>
      </c>
      <c r="I15" s="5" t="s">
        <v>17</v>
      </c>
      <c r="J15" s="5">
        <f>(IF(Markedsandel!J15="F",Parametere!$C$5,IF(Markedsandel!J15="S",Parametere!$C$6,IF(Markedsandel!J15="H",Parametere!$C$7,IF(Markedsandel!J15="L",Parametere!$C$8,Parametere!$C$9)))))
*(IF(Komplementaritet!J15="I",Parametere!$C$12,IF(Komplementaritet!J15="L",Parametere!$C$13,Parametere!$C$14)))
*(Billettinntekter!J15)*(Parametere!$C$17)*((1-Parametere!$C$20/100)*(1+(Parametere!$C$20*Parametere!$C$21)/100))</f>
        <v>0</v>
      </c>
      <c r="O15">
        <f>Hovedside!$I$7</f>
        <v>0</v>
      </c>
      <c r="P15" s="5" t="s">
        <v>17</v>
      </c>
      <c r="Q15" s="5" t="s">
        <v>17</v>
      </c>
      <c r="R15" s="5" t="s">
        <v>17</v>
      </c>
      <c r="S15" s="5" t="s">
        <v>17</v>
      </c>
      <c r="T15" s="5" t="s">
        <v>17</v>
      </c>
      <c r="U15" s="5" t="s">
        <v>17</v>
      </c>
      <c r="V15" s="5" t="s">
        <v>17</v>
      </c>
      <c r="W15" s="5" t="s">
        <v>17</v>
      </c>
      <c r="X15" s="5">
        <f>(IF(Markedsandel!X15="F",Parametere!$C$5,IF(Markedsandel!X15="S",Parametere!$C$6,IF(Markedsandel!X15="H",Parametere!$C$7,IF(Markedsandel!X15="L",Parametere!$C$8,Parametere!$C$9)))))
*(IF(Komplementaritet!X15="I",Parametere!$C$12,IF(Komplementaritet!X15="L",Parametere!$C$13,Parametere!$C$14)))
*(Billettinntekter!X15)*(Parametere!$C$17)*((1-Parametere!$C$20/100)*(1+(Parametere!$C$20*Parametere!$C$21)/100))</f>
        <v>0</v>
      </c>
    </row>
    <row r="17" spans="1:24" x14ac:dyDescent="0.25">
      <c r="A17" t="s">
        <v>46</v>
      </c>
      <c r="B17">
        <f>SUM(B7:J15)</f>
        <v>1043.1028125000003</v>
      </c>
      <c r="O17" t="s">
        <v>46</v>
      </c>
      <c r="P17">
        <f>SUM(P7:X15)</f>
        <v>218.29500000000002</v>
      </c>
    </row>
    <row r="22" spans="1:24" x14ac:dyDescent="0.25">
      <c r="A22" s="2" t="s">
        <v>39</v>
      </c>
      <c r="O22" s="2" t="s">
        <v>40</v>
      </c>
    </row>
    <row r="23" spans="1:24" x14ac:dyDescent="0.25">
      <c r="B23" t="str">
        <f>Hovedside!$B$7</f>
        <v>Stasjon 2</v>
      </c>
      <c r="C23" t="str">
        <f>Hovedside!$C$7</f>
        <v>Stasjon 3</v>
      </c>
      <c r="D23" t="str">
        <f>Hovedside!$D$7</f>
        <v>Stasjon 4</v>
      </c>
      <c r="E23" t="str">
        <f>Hovedside!$E$7</f>
        <v>Stasjon 5</v>
      </c>
      <c r="F23">
        <f>Hovedside!$F$7</f>
        <v>0</v>
      </c>
      <c r="G23">
        <f>Hovedside!$G$7</f>
        <v>0</v>
      </c>
      <c r="H23">
        <f>Hovedside!$H$7</f>
        <v>0</v>
      </c>
      <c r="I23">
        <f>Hovedside!$I$7</f>
        <v>0</v>
      </c>
      <c r="J23">
        <f>Hovedside!$J$7</f>
        <v>0</v>
      </c>
      <c r="P23" t="str">
        <f>Hovedside!$B$7</f>
        <v>Stasjon 2</v>
      </c>
      <c r="Q23" t="str">
        <f>Hovedside!$C$7</f>
        <v>Stasjon 3</v>
      </c>
      <c r="R23" t="str">
        <f>Hovedside!$D$7</f>
        <v>Stasjon 4</v>
      </c>
      <c r="S23" t="str">
        <f>Hovedside!$E$7</f>
        <v>Stasjon 5</v>
      </c>
      <c r="T23">
        <f>Hovedside!$F$7</f>
        <v>0</v>
      </c>
      <c r="U23">
        <f>Hovedside!$G$7</f>
        <v>0</v>
      </c>
      <c r="V23">
        <f>Hovedside!$H$7</f>
        <v>0</v>
      </c>
      <c r="W23">
        <f>Hovedside!$I$7</f>
        <v>0</v>
      </c>
      <c r="X23">
        <f>Hovedside!$J$7</f>
        <v>0</v>
      </c>
    </row>
    <row r="24" spans="1:24" x14ac:dyDescent="0.25">
      <c r="A24" t="str">
        <f>Hovedside!$A$7</f>
        <v>Stasjon 1</v>
      </c>
      <c r="B24" s="5">
        <f>(IF(Markedsandel!B24="F",Parametere!$C$5,IF(Markedsandel!B24="S",Parametere!$C$6,IF(Markedsandel!B24="H",Parametere!$C$7,IF(Markedsandel!B24="L",Parametere!$C$8,Parametere!$C$9)))))
*(IF(Komplementaritet!B24="I",Parametere!$C$12,IF(Komplementaritet!B24="L",Parametere!$C$13,Parametere!$C$14)))
*(Billettinntekter!B24)*(Parametere!$C$17)*((1-Parametere!$C$20/100)*(1+(Parametere!$C$20*Parametere!$C$21)/100))</f>
        <v>99.225000000000009</v>
      </c>
      <c r="C24" s="5">
        <f>(IF(Markedsandel!C24="F",Parametere!$C$5,IF(Markedsandel!C24="S",Parametere!$C$6,IF(Markedsandel!C24="H",Parametere!$C$7,IF(Markedsandel!C24="L",Parametere!$C$8,Parametere!$C$9)))))
*(IF(Komplementaritet!C24="I",Parametere!$C$12,IF(Komplementaritet!C24="L",Parametere!$C$13,Parametere!$C$14)))
*(Billettinntekter!C24)*(Parametere!$C$17)*((1-Parametere!$C$20/100)*(1+(Parametere!$C$20*Parametere!$C$21)/100))</f>
        <v>99.225000000000009</v>
      </c>
      <c r="D24" s="5">
        <f>(IF(Markedsandel!D24="F",Parametere!$C$5,IF(Markedsandel!D24="S",Parametere!$C$6,IF(Markedsandel!D24="H",Parametere!$C$7,IF(Markedsandel!D24="L",Parametere!$C$8,Parametere!$C$9)))))
*(IF(Komplementaritet!D24="I",Parametere!$C$12,IF(Komplementaritet!D24="L",Parametere!$C$13,Parametere!$C$14)))
*(Billettinntekter!D24)*(Parametere!$C$17)*((1-Parametere!$C$20/100)*(1+(Parametere!$C$20*Parametere!$C$21)/100))</f>
        <v>99.225000000000009</v>
      </c>
      <c r="E24" s="5">
        <f>(IF(Markedsandel!E24="F",Parametere!$C$5,IF(Markedsandel!E24="S",Parametere!$C$6,IF(Markedsandel!E24="H",Parametere!$C$7,IF(Markedsandel!E24="L",Parametere!$C$8,Parametere!$C$9)))))
*(IF(Komplementaritet!E24="I",Parametere!$C$12,IF(Komplementaritet!E24="L",Parametere!$C$13,Parametere!$C$14)))
*(Billettinntekter!E24)*(Parametere!$C$17)*((1-Parametere!$C$20/100)*(1+(Parametere!$C$20*Parametere!$C$21)/100))</f>
        <v>99.225000000000009</v>
      </c>
      <c r="F24" s="5">
        <f>(IF(Markedsandel!F24="F",Parametere!$C$5,IF(Markedsandel!F24="S",Parametere!$C$6,IF(Markedsandel!F24="H",Parametere!$C$7,IF(Markedsandel!F24="L",Parametere!$C$8,Parametere!$C$9)))))
*(IF(Komplementaritet!F24="I",Parametere!$C$12,IF(Komplementaritet!F24="L",Parametere!$C$13,Parametere!$C$14)))
*(Billettinntekter!F24)*(Parametere!$C$17)*((1-Parametere!$C$20/100)*(1+(Parametere!$C$20*Parametere!$C$21)/100))</f>
        <v>0</v>
      </c>
      <c r="G24" s="5">
        <f>(IF(Markedsandel!G24="F",Parametere!$C$5,IF(Markedsandel!G24="S",Parametere!$C$6,IF(Markedsandel!G24="H",Parametere!$C$7,IF(Markedsandel!G24="L",Parametere!$C$8,Parametere!$C$9)))))
*(IF(Komplementaritet!G24="I",Parametere!$C$12,IF(Komplementaritet!G24="L",Parametere!$C$13,Parametere!$C$14)))
*(Billettinntekter!G24)*(Parametere!$C$17)*((1-Parametere!$C$20/100)*(1+(Parametere!$C$20*Parametere!$C$21)/100))</f>
        <v>0</v>
      </c>
      <c r="H24" s="5">
        <f>(IF(Markedsandel!H24="F",Parametere!$C$5,IF(Markedsandel!H24="S",Parametere!$C$6,IF(Markedsandel!H24="H",Parametere!$C$7,IF(Markedsandel!H24="L",Parametere!$C$8,Parametere!$C$9)))))
*(IF(Komplementaritet!H24="I",Parametere!$C$12,IF(Komplementaritet!H24="L",Parametere!$C$13,Parametere!$C$14)))
*(Billettinntekter!H24)*(Parametere!$C$17)*((1-Parametere!$C$20/100)*(1+(Parametere!$C$20*Parametere!$C$21)/100))</f>
        <v>0</v>
      </c>
      <c r="I24" s="5">
        <f>(IF(Markedsandel!I24="F",Parametere!$C$5,IF(Markedsandel!I24="S",Parametere!$C$6,IF(Markedsandel!I24="H",Parametere!$C$7,IF(Markedsandel!I24="L",Parametere!$C$8,Parametere!$C$9)))))
*(IF(Komplementaritet!I24="I",Parametere!$C$12,IF(Komplementaritet!I24="L",Parametere!$C$13,Parametere!$C$14)))
*(Billettinntekter!I24)*(Parametere!$C$17)*((1-Parametere!$C$20/100)*(1+(Parametere!$C$20*Parametere!$C$21)/100))</f>
        <v>0</v>
      </c>
      <c r="J24" s="5">
        <f>(IF(Markedsandel!J24="F",Parametere!$C$5,IF(Markedsandel!J24="S",Parametere!$C$6,IF(Markedsandel!J24="H",Parametere!$C$7,IF(Markedsandel!J24="L",Parametere!$C$8,Parametere!$C$9)))))
*(IF(Komplementaritet!J24="I",Parametere!$C$12,IF(Komplementaritet!J24="L",Parametere!$C$13,Parametere!$C$14)))
*(Billettinntekter!J24)*(Parametere!$C$17)*((1-Parametere!$C$20/100)*(1+(Parametere!$C$20*Parametere!$C$21)/100))</f>
        <v>0</v>
      </c>
      <c r="O24" t="str">
        <f>Hovedside!$A$7</f>
        <v>Stasjon 1</v>
      </c>
      <c r="P24" s="5">
        <f>(IF(Markedsandel!P24="F",Parametere!$C$5,IF(Markedsandel!P24="S",Parametere!$C$6,IF(Markedsandel!P24="H",Parametere!$C$7,IF(Markedsandel!P24="L",Parametere!$C$8,Parametere!$C$9)))))
*(IF(Komplementaritet!P24="I",Parametere!$C$12,IF(Komplementaritet!P24="L",Parametere!$C$13,Parametere!$C$14)))
*(Billettinntekter!P24)*(Parametere!$C$17)*((1-Parametere!$C$20/100)*(1+(Parametere!$C$20*Parametere!$C$21)/100))</f>
        <v>99.225000000000009</v>
      </c>
      <c r="Q24" s="5">
        <f>(IF(Markedsandel!Q24="F",Parametere!$C$5,IF(Markedsandel!Q24="S",Parametere!$C$6,IF(Markedsandel!Q24="H",Parametere!$C$7,IF(Markedsandel!Q24="L",Parametere!$C$8,Parametere!$C$9)))))
*(IF(Komplementaritet!Q24="I",Parametere!$C$12,IF(Komplementaritet!Q24="L",Parametere!$C$13,Parametere!$C$14)))
*(Billettinntekter!Q24)*(Parametere!$C$17)*((1-Parametere!$C$20/100)*(1+(Parametere!$C$20*Parametere!$C$21)/100))</f>
        <v>49.612500000000004</v>
      </c>
      <c r="R24" s="5">
        <f>(IF(Markedsandel!R24="F",Parametere!$C$5,IF(Markedsandel!R24="S",Parametere!$C$6,IF(Markedsandel!R24="H",Parametere!$C$7,IF(Markedsandel!R24="L",Parametere!$C$8,Parametere!$C$9)))))
*(IF(Komplementaritet!R24="I",Parametere!$C$12,IF(Komplementaritet!R24="L",Parametere!$C$13,Parametere!$C$14)))
*(Billettinntekter!R24)*(Parametere!$C$17)*((1-Parametere!$C$20/100)*(1+(Parametere!$C$20*Parametere!$C$21)/100))</f>
        <v>74.418750000000003</v>
      </c>
      <c r="S24" s="5">
        <f>(IF(Markedsandel!S24="F",Parametere!$C$5,IF(Markedsandel!S24="S",Parametere!$C$6,IF(Markedsandel!S24="H",Parametere!$C$7,IF(Markedsandel!S24="L",Parametere!$C$8,Parametere!$C$9)))))
*(IF(Komplementaritet!S24="I",Parametere!$C$12,IF(Komplementaritet!S24="L",Parametere!$C$13,Parametere!$C$14)))
*(Billettinntekter!S24)*(Parametere!$C$17)*((1-Parametere!$C$20/100)*(1+(Parametere!$C$20*Parametere!$C$21)/100))</f>
        <v>99.225000000000009</v>
      </c>
      <c r="T24" s="5">
        <f>(IF(Markedsandel!T24="F",Parametere!$C$5,IF(Markedsandel!T24="S",Parametere!$C$6,IF(Markedsandel!T24="H",Parametere!$C$7,IF(Markedsandel!T24="L",Parametere!$C$8,Parametere!$C$9)))))
*(IF(Komplementaritet!T24="I",Parametere!$C$12,IF(Komplementaritet!T24="L",Parametere!$C$13,Parametere!$C$14)))
*(Billettinntekter!T24)*(Parametere!$C$17)*((1-Parametere!$C$20/100)*(1+(Parametere!$C$20*Parametere!$C$21)/100))</f>
        <v>0</v>
      </c>
      <c r="U24" s="5">
        <f>(IF(Markedsandel!U24="F",Parametere!$C$5,IF(Markedsandel!U24="S",Parametere!$C$6,IF(Markedsandel!U24="H",Parametere!$C$7,IF(Markedsandel!U24="L",Parametere!$C$8,Parametere!$C$9)))))
*(IF(Komplementaritet!U24="I",Parametere!$C$12,IF(Komplementaritet!U24="L",Parametere!$C$13,Parametere!$C$14)))
*(Billettinntekter!U24)*(Parametere!$C$17)*((1-Parametere!$C$20/100)*(1+(Parametere!$C$20*Parametere!$C$21)/100))</f>
        <v>0</v>
      </c>
      <c r="V24" s="5">
        <f>(IF(Markedsandel!V24="F",Parametere!$C$5,IF(Markedsandel!V24="S",Parametere!$C$6,IF(Markedsandel!V24="H",Parametere!$C$7,IF(Markedsandel!V24="L",Parametere!$C$8,Parametere!$C$9)))))
*(IF(Komplementaritet!V24="I",Parametere!$C$12,IF(Komplementaritet!V24="L",Parametere!$C$13,Parametere!$C$14)))
*(Billettinntekter!V24)*(Parametere!$C$17)*((1-Parametere!$C$20/100)*(1+(Parametere!$C$20*Parametere!$C$21)/100))</f>
        <v>0</v>
      </c>
      <c r="W24" s="5">
        <f>(IF(Markedsandel!W24="F",Parametere!$C$5,IF(Markedsandel!W24="S",Parametere!$C$6,IF(Markedsandel!W24="H",Parametere!$C$7,IF(Markedsandel!W24="L",Parametere!$C$8,Parametere!$C$9)))))
*(IF(Komplementaritet!W24="I",Parametere!$C$12,IF(Komplementaritet!W24="L",Parametere!$C$13,Parametere!$C$14)))
*(Billettinntekter!W24)*(Parametere!$C$17)*((1-Parametere!$C$20/100)*(1+(Parametere!$C$20*Parametere!$C$21)/100))</f>
        <v>0</v>
      </c>
      <c r="X24" s="5">
        <f>(IF(Markedsandel!X24="F",Parametere!$C$5,IF(Markedsandel!X24="S",Parametere!$C$6,IF(Markedsandel!X24="H",Parametere!$C$7,IF(Markedsandel!X24="L",Parametere!$C$8,Parametere!$C$9)))))
*(IF(Komplementaritet!X24="I",Parametere!$C$12,IF(Komplementaritet!X24="L",Parametere!$C$13,Parametere!$C$14)))
*(Billettinntekter!X24)*(Parametere!$C$17)*((1-Parametere!$C$20/100)*(1+(Parametere!$C$20*Parametere!$C$21)/100))</f>
        <v>0</v>
      </c>
    </row>
    <row r="25" spans="1:24" x14ac:dyDescent="0.25">
      <c r="A25" t="str">
        <f>Hovedside!$B$7</f>
        <v>Stasjon 2</v>
      </c>
      <c r="B25" s="5" t="s">
        <v>17</v>
      </c>
      <c r="C25" s="5">
        <f>(IF(Markedsandel!C25="F",Parametere!$C$5,IF(Markedsandel!C25="S",Parametere!$C$6,IF(Markedsandel!C25="H",Parametere!$C$7,IF(Markedsandel!C25="L",Parametere!$C$8,Parametere!$C$9)))))
*(IF(Komplementaritet!C25="I",Parametere!$C$12,IF(Komplementaritet!C25="L",Parametere!$C$13,Parametere!$C$14)))
*(Billettinntekter!C25)*(Parametere!$C$17)*((1-Parametere!$C$20/100)*(1+(Parametere!$C$20*Parametere!$C$21)/100))</f>
        <v>32.248125000000002</v>
      </c>
      <c r="D25" s="5">
        <f>(IF(Markedsandel!D25="F",Parametere!$C$5,IF(Markedsandel!D25="S",Parametere!$C$6,IF(Markedsandel!D25="H",Parametere!$C$7,IF(Markedsandel!D25="L",Parametere!$C$8,Parametere!$C$9)))))
*(IF(Komplementaritet!D25="I",Parametere!$C$12,IF(Komplementaritet!D25="L",Parametere!$C$13,Parametere!$C$14)))
*(Billettinntekter!D25)*(Parametere!$C$17)*((1-Parametere!$C$20/100)*(1+(Parametere!$C$20*Parametere!$C$21)/100))</f>
        <v>32.248125000000002</v>
      </c>
      <c r="E25" s="5">
        <f>(IF(Markedsandel!E25="F",Parametere!$C$5,IF(Markedsandel!E25="S",Parametere!$C$6,IF(Markedsandel!E25="H",Parametere!$C$7,IF(Markedsandel!E25="L",Parametere!$C$8,Parametere!$C$9)))))
*(IF(Komplementaritet!E25="I",Parametere!$C$12,IF(Komplementaritet!E25="L",Parametere!$C$13,Parametere!$C$14)))
*(Billettinntekter!E25)*(Parametere!$C$17)*((1-Parametere!$C$20/100)*(1+(Parametere!$C$20*Parametere!$C$21)/100))</f>
        <v>32.248125000000002</v>
      </c>
      <c r="F25" s="5">
        <f>(IF(Markedsandel!F25="F",Parametere!$C$5,IF(Markedsandel!F25="S",Parametere!$C$6,IF(Markedsandel!F25="H",Parametere!$C$7,IF(Markedsandel!F25="L",Parametere!$C$8,Parametere!$C$9)))))
*(IF(Komplementaritet!F25="I",Parametere!$C$12,IF(Komplementaritet!F25="L",Parametere!$C$13,Parametere!$C$14)))
*(Billettinntekter!F25)*(Parametere!$C$17)*((1-Parametere!$C$20/100)*(1+(Parametere!$C$20*Parametere!$C$21)/100))</f>
        <v>0</v>
      </c>
      <c r="G25" s="5">
        <f>(IF(Markedsandel!G25="F",Parametere!$C$5,IF(Markedsandel!G25="S",Parametere!$C$6,IF(Markedsandel!G25="H",Parametere!$C$7,IF(Markedsandel!G25="L",Parametere!$C$8,Parametere!$C$9)))))
*(IF(Komplementaritet!G25="I",Parametere!$C$12,IF(Komplementaritet!G25="L",Parametere!$C$13,Parametere!$C$14)))
*(Billettinntekter!G25)*(Parametere!$C$17)*((1-Parametere!$C$20/100)*(1+(Parametere!$C$20*Parametere!$C$21)/100))</f>
        <v>0</v>
      </c>
      <c r="H25" s="5">
        <f>(IF(Markedsandel!H25="F",Parametere!$C$5,IF(Markedsandel!H25="S",Parametere!$C$6,IF(Markedsandel!H25="H",Parametere!$C$7,IF(Markedsandel!H25="L",Parametere!$C$8,Parametere!$C$9)))))
*(IF(Komplementaritet!H25="I",Parametere!$C$12,IF(Komplementaritet!H25="L",Parametere!$C$13,Parametere!$C$14)))
*(Billettinntekter!H25)*(Parametere!$C$17)*((1-Parametere!$C$20/100)*(1+(Parametere!$C$20*Parametere!$C$21)/100))</f>
        <v>0</v>
      </c>
      <c r="I25" s="5">
        <f>(IF(Markedsandel!I25="F",Parametere!$C$5,IF(Markedsandel!I25="S",Parametere!$C$6,IF(Markedsandel!I25="H",Parametere!$C$7,IF(Markedsandel!I25="L",Parametere!$C$8,Parametere!$C$9)))))
*(IF(Komplementaritet!I25="I",Parametere!$C$12,IF(Komplementaritet!I25="L",Parametere!$C$13,Parametere!$C$14)))
*(Billettinntekter!I25)*(Parametere!$C$17)*((1-Parametere!$C$20/100)*(1+(Parametere!$C$20*Parametere!$C$21)/100))</f>
        <v>0</v>
      </c>
      <c r="J25" s="5">
        <f>(IF(Markedsandel!J25="F",Parametere!$C$5,IF(Markedsandel!J25="S",Parametere!$C$6,IF(Markedsandel!J25="H",Parametere!$C$7,IF(Markedsandel!J25="L",Parametere!$C$8,Parametere!$C$9)))))
*(IF(Komplementaritet!J25="I",Parametere!$C$12,IF(Komplementaritet!J25="L",Parametere!$C$13,Parametere!$C$14)))
*(Billettinntekter!J25)*(Parametere!$C$17)*((1-Parametere!$C$20/100)*(1+(Parametere!$C$20*Parametere!$C$21)/100))</f>
        <v>0</v>
      </c>
      <c r="O25" t="str">
        <f>Hovedside!$B$7</f>
        <v>Stasjon 2</v>
      </c>
      <c r="P25" s="5" t="s">
        <v>17</v>
      </c>
      <c r="Q25" s="5">
        <f>(IF(Markedsandel!Q25="F",Parametere!$C$5,IF(Markedsandel!Q25="S",Parametere!$C$6,IF(Markedsandel!Q25="H",Parametere!$C$7,IF(Markedsandel!Q25="L",Parametere!$C$8,Parametere!$C$9)))))
*(IF(Komplementaritet!Q25="I",Parametere!$C$12,IF(Komplementaritet!Q25="L",Parametere!$C$13,Parametere!$C$14)))
*(Billettinntekter!Q25)*(Parametere!$C$17)*((1-Parametere!$C$20/100)*(1+(Parametere!$C$20*Parametere!$C$21)/100))</f>
        <v>32.248125000000002</v>
      </c>
      <c r="R25" s="5">
        <f>(IF(Markedsandel!R25="F",Parametere!$C$5,IF(Markedsandel!R25="S",Parametere!$C$6,IF(Markedsandel!R25="H",Parametere!$C$7,IF(Markedsandel!R25="L",Parametere!$C$8,Parametere!$C$9)))))
*(IF(Komplementaritet!R25="I",Parametere!$C$12,IF(Komplementaritet!R25="L",Parametere!$C$13,Parametere!$C$14)))
*(Billettinntekter!R25)*(Parametere!$C$17)*((1-Parametere!$C$20/100)*(1+(Parametere!$C$20*Parametere!$C$21)/100))</f>
        <v>32.248125000000002</v>
      </c>
      <c r="S25" s="5">
        <f>(IF(Markedsandel!S25="F",Parametere!$C$5,IF(Markedsandel!S25="S",Parametere!$C$6,IF(Markedsandel!S25="H",Parametere!$C$7,IF(Markedsandel!S25="L",Parametere!$C$8,Parametere!$C$9)))))
*(IF(Komplementaritet!S25="I",Parametere!$C$12,IF(Komplementaritet!S25="L",Parametere!$C$13,Parametere!$C$14)))
*(Billettinntekter!S25)*(Parametere!$C$17)*((1-Parametere!$C$20/100)*(1+(Parametere!$C$20*Parametere!$C$21)/100))</f>
        <v>32.248125000000002</v>
      </c>
      <c r="T25" s="5">
        <f>(IF(Markedsandel!T25="F",Parametere!$C$5,IF(Markedsandel!T25="S",Parametere!$C$6,IF(Markedsandel!T25="H",Parametere!$C$7,IF(Markedsandel!T25="L",Parametere!$C$8,Parametere!$C$9)))))
*(IF(Komplementaritet!T25="I",Parametere!$C$12,IF(Komplementaritet!T25="L",Parametere!$C$13,Parametere!$C$14)))
*(Billettinntekter!T25)*(Parametere!$C$17)*((1-Parametere!$C$20/100)*(1+(Parametere!$C$20*Parametere!$C$21)/100))</f>
        <v>0</v>
      </c>
      <c r="U25" s="5">
        <f>(IF(Markedsandel!U25="F",Parametere!$C$5,IF(Markedsandel!U25="S",Parametere!$C$6,IF(Markedsandel!U25="H",Parametere!$C$7,IF(Markedsandel!U25="L",Parametere!$C$8,Parametere!$C$9)))))
*(IF(Komplementaritet!U25="I",Parametere!$C$12,IF(Komplementaritet!U25="L",Parametere!$C$13,Parametere!$C$14)))
*(Billettinntekter!U25)*(Parametere!$C$17)*((1-Parametere!$C$20/100)*(1+(Parametere!$C$20*Parametere!$C$21)/100))</f>
        <v>0</v>
      </c>
      <c r="V25" s="5">
        <f>(IF(Markedsandel!V25="F",Parametere!$C$5,IF(Markedsandel!V25="S",Parametere!$C$6,IF(Markedsandel!V25="H",Parametere!$C$7,IF(Markedsandel!V25="L",Parametere!$C$8,Parametere!$C$9)))))
*(IF(Komplementaritet!V25="I",Parametere!$C$12,IF(Komplementaritet!V25="L",Parametere!$C$13,Parametere!$C$14)))
*(Billettinntekter!V25)*(Parametere!$C$17)*((1-Parametere!$C$20/100)*(1+(Parametere!$C$20*Parametere!$C$21)/100))</f>
        <v>0</v>
      </c>
      <c r="W25" s="5">
        <f>(IF(Markedsandel!W25="F",Parametere!$C$5,IF(Markedsandel!W25="S",Parametere!$C$6,IF(Markedsandel!W25="H",Parametere!$C$7,IF(Markedsandel!W25="L",Parametere!$C$8,Parametere!$C$9)))))
*(IF(Komplementaritet!W25="I",Parametere!$C$12,IF(Komplementaritet!W25="L",Parametere!$C$13,Parametere!$C$14)))
*(Billettinntekter!W25)*(Parametere!$C$17)*((1-Parametere!$C$20/100)*(1+(Parametere!$C$20*Parametere!$C$21)/100))</f>
        <v>0</v>
      </c>
      <c r="X25" s="5">
        <f>(IF(Markedsandel!X25="F",Parametere!$C$5,IF(Markedsandel!X25="S",Parametere!$C$6,IF(Markedsandel!X25="H",Parametere!$C$7,IF(Markedsandel!X25="L",Parametere!$C$8,Parametere!$C$9)))))
*(IF(Komplementaritet!X25="I",Parametere!$C$12,IF(Komplementaritet!X25="L",Parametere!$C$13,Parametere!$C$14)))
*(Billettinntekter!X25)*(Parametere!$C$17)*((1-Parametere!$C$20/100)*(1+(Parametere!$C$20*Parametere!$C$21)/100))</f>
        <v>0</v>
      </c>
    </row>
    <row r="26" spans="1:24" x14ac:dyDescent="0.25">
      <c r="A26" t="str">
        <f>Hovedside!$C$7</f>
        <v>Stasjon 3</v>
      </c>
      <c r="B26" s="5" t="s">
        <v>17</v>
      </c>
      <c r="C26" s="5" t="s">
        <v>17</v>
      </c>
      <c r="D26" s="5">
        <f>(IF(Markedsandel!D26="F",Parametere!$C$5,IF(Markedsandel!D26="S",Parametere!$C$6,IF(Markedsandel!D26="H",Parametere!$C$7,IF(Markedsandel!D26="L",Parametere!$C$8,Parametere!$C$9)))))
*(IF(Komplementaritet!D26="I",Parametere!$C$12,IF(Komplementaritet!D26="L",Parametere!$C$13,Parametere!$C$14)))
*(Billettinntekter!D26)*(Parametere!$C$17)*((1-Parametere!$C$20/100)*(1+(Parametere!$C$20*Parametere!$C$21)/100))</f>
        <v>2.7907031250000003</v>
      </c>
      <c r="E26" s="5">
        <f>(IF(Markedsandel!E26="F",Parametere!$C$5,IF(Markedsandel!E26="S",Parametere!$C$6,IF(Markedsandel!E26="H",Parametere!$C$7,IF(Markedsandel!E26="L",Parametere!$C$8,Parametere!$C$9)))))
*(IF(Komplementaritet!E26="I",Parametere!$C$12,IF(Komplementaritet!E26="L",Parametere!$C$13,Parametere!$C$14)))
*(Billettinntekter!E26)*(Parametere!$C$17)*((1-Parametere!$C$20/100)*(1+(Parametere!$C$20*Parametere!$C$21)/100))</f>
        <v>2.7907031250000003</v>
      </c>
      <c r="F26" s="5">
        <f>(IF(Markedsandel!F26="F",Parametere!$C$5,IF(Markedsandel!F26="S",Parametere!$C$6,IF(Markedsandel!F26="H",Parametere!$C$7,IF(Markedsandel!F26="L",Parametere!$C$8,Parametere!$C$9)))))
*(IF(Komplementaritet!F26="I",Parametere!$C$12,IF(Komplementaritet!F26="L",Parametere!$C$13,Parametere!$C$14)))
*(Billettinntekter!F26)*(Parametere!$C$17)*((1-Parametere!$C$20/100)*(1+(Parametere!$C$20*Parametere!$C$21)/100))</f>
        <v>0</v>
      </c>
      <c r="G26" s="5">
        <f>(IF(Markedsandel!G26="F",Parametere!$C$5,IF(Markedsandel!G26="S",Parametere!$C$6,IF(Markedsandel!G26="H",Parametere!$C$7,IF(Markedsandel!G26="L",Parametere!$C$8,Parametere!$C$9)))))
*(IF(Komplementaritet!G26="I",Parametere!$C$12,IF(Komplementaritet!G26="L",Parametere!$C$13,Parametere!$C$14)))
*(Billettinntekter!G26)*(Parametere!$C$17)*((1-Parametere!$C$20/100)*(1+(Parametere!$C$20*Parametere!$C$21)/100))</f>
        <v>0</v>
      </c>
      <c r="H26" s="5">
        <f>(IF(Markedsandel!H26="F",Parametere!$C$5,IF(Markedsandel!H26="S",Parametere!$C$6,IF(Markedsandel!H26="H",Parametere!$C$7,IF(Markedsandel!H26="L",Parametere!$C$8,Parametere!$C$9)))))
*(IF(Komplementaritet!H26="I",Parametere!$C$12,IF(Komplementaritet!H26="L",Parametere!$C$13,Parametere!$C$14)))
*(Billettinntekter!H26)*(Parametere!$C$17)*((1-Parametere!$C$20/100)*(1+(Parametere!$C$20*Parametere!$C$21)/100))</f>
        <v>0</v>
      </c>
      <c r="I26" s="5">
        <f>(IF(Markedsandel!I26="F",Parametere!$C$5,IF(Markedsandel!I26="S",Parametere!$C$6,IF(Markedsandel!I26="H",Parametere!$C$7,IF(Markedsandel!I26="L",Parametere!$C$8,Parametere!$C$9)))))
*(IF(Komplementaritet!I26="I",Parametere!$C$12,IF(Komplementaritet!I26="L",Parametere!$C$13,Parametere!$C$14)))
*(Billettinntekter!I26)*(Parametere!$C$17)*((1-Parametere!$C$20/100)*(1+(Parametere!$C$20*Parametere!$C$21)/100))</f>
        <v>0</v>
      </c>
      <c r="J26" s="5">
        <f>(IF(Markedsandel!J26="F",Parametere!$C$5,IF(Markedsandel!J26="S",Parametere!$C$6,IF(Markedsandel!J26="H",Parametere!$C$7,IF(Markedsandel!J26="L",Parametere!$C$8,Parametere!$C$9)))))
*(IF(Komplementaritet!J26="I",Parametere!$C$12,IF(Komplementaritet!J26="L",Parametere!$C$13,Parametere!$C$14)))
*(Billettinntekter!J26)*(Parametere!$C$17)*((1-Parametere!$C$20/100)*(1+(Parametere!$C$20*Parametere!$C$21)/100))</f>
        <v>0</v>
      </c>
      <c r="O26" t="str">
        <f>Hovedside!$C$7</f>
        <v>Stasjon 3</v>
      </c>
      <c r="P26" s="5" t="s">
        <v>17</v>
      </c>
      <c r="Q26" s="5" t="s">
        <v>17</v>
      </c>
      <c r="R26" s="5">
        <f>(IF(Markedsandel!R26="F",Parametere!$C$5,IF(Markedsandel!R26="S",Parametere!$C$6,IF(Markedsandel!R26="H",Parametere!$C$7,IF(Markedsandel!R26="L",Parametere!$C$8,Parametere!$C$9)))))
*(IF(Komplementaritet!R26="I",Parametere!$C$12,IF(Komplementaritet!R26="L",Parametere!$C$13,Parametere!$C$14)))
*(Billettinntekter!R26)*(Parametere!$C$17)*((1-Parametere!$C$20/100)*(1+(Parametere!$C$20*Parametere!$C$21)/100))</f>
        <v>0</v>
      </c>
      <c r="S26" s="5">
        <f>(IF(Markedsandel!S26="F",Parametere!$C$5,IF(Markedsandel!S26="S",Parametere!$C$6,IF(Markedsandel!S26="H",Parametere!$C$7,IF(Markedsandel!S26="L",Parametere!$C$8,Parametere!$C$9)))))
*(IF(Komplementaritet!S26="I",Parametere!$C$12,IF(Komplementaritet!S26="L",Parametere!$C$13,Parametere!$C$14)))
*(Billettinntekter!S26)*(Parametere!$C$17)*((1-Parametere!$C$20/100)*(1+(Parametere!$C$20*Parametere!$C$21)/100))</f>
        <v>0</v>
      </c>
      <c r="T26" s="5">
        <f>(IF(Markedsandel!T26="F",Parametere!$C$5,IF(Markedsandel!T26="S",Parametere!$C$6,IF(Markedsandel!T26="H",Parametere!$C$7,IF(Markedsandel!T26="L",Parametere!$C$8,Parametere!$C$9)))))
*(IF(Komplementaritet!T26="I",Parametere!$C$12,IF(Komplementaritet!T26="L",Parametere!$C$13,Parametere!$C$14)))
*(Billettinntekter!T26)*(Parametere!$C$17)*((1-Parametere!$C$20/100)*(1+(Parametere!$C$20*Parametere!$C$21)/100))</f>
        <v>0</v>
      </c>
      <c r="U26" s="5">
        <f>(IF(Markedsandel!U26="F",Parametere!$C$5,IF(Markedsandel!U26="S",Parametere!$C$6,IF(Markedsandel!U26="H",Parametere!$C$7,IF(Markedsandel!U26="L",Parametere!$C$8,Parametere!$C$9)))))
*(IF(Komplementaritet!U26="I",Parametere!$C$12,IF(Komplementaritet!U26="L",Parametere!$C$13,Parametere!$C$14)))
*(Billettinntekter!U26)*(Parametere!$C$17)*((1-Parametere!$C$20/100)*(1+(Parametere!$C$20*Parametere!$C$21)/100))</f>
        <v>0</v>
      </c>
      <c r="V26" s="5">
        <f>(IF(Markedsandel!V26="F",Parametere!$C$5,IF(Markedsandel!V26="S",Parametere!$C$6,IF(Markedsandel!V26="H",Parametere!$C$7,IF(Markedsandel!V26="L",Parametere!$C$8,Parametere!$C$9)))))
*(IF(Komplementaritet!V26="I",Parametere!$C$12,IF(Komplementaritet!V26="L",Parametere!$C$13,Parametere!$C$14)))
*(Billettinntekter!V26)*(Parametere!$C$17)*((1-Parametere!$C$20/100)*(1+(Parametere!$C$20*Parametere!$C$21)/100))</f>
        <v>0</v>
      </c>
      <c r="W26" s="5">
        <f>(IF(Markedsandel!W26="F",Parametere!$C$5,IF(Markedsandel!W26="S",Parametere!$C$6,IF(Markedsandel!W26="H",Parametere!$C$7,IF(Markedsandel!W26="L",Parametere!$C$8,Parametere!$C$9)))))
*(IF(Komplementaritet!W26="I",Parametere!$C$12,IF(Komplementaritet!W26="L",Parametere!$C$13,Parametere!$C$14)))
*(Billettinntekter!W26)*(Parametere!$C$17)*((1-Parametere!$C$20/100)*(1+(Parametere!$C$20*Parametere!$C$21)/100))</f>
        <v>0</v>
      </c>
      <c r="X26" s="5">
        <f>(IF(Markedsandel!X26="F",Parametere!$C$5,IF(Markedsandel!X26="S",Parametere!$C$6,IF(Markedsandel!X26="H",Parametere!$C$7,IF(Markedsandel!X26="L",Parametere!$C$8,Parametere!$C$9)))))
*(IF(Komplementaritet!X26="I",Parametere!$C$12,IF(Komplementaritet!X26="L",Parametere!$C$13,Parametere!$C$14)))
*(Billettinntekter!X26)*(Parametere!$C$17)*((1-Parametere!$C$20/100)*(1+(Parametere!$C$20*Parametere!$C$21)/100))</f>
        <v>0</v>
      </c>
    </row>
    <row r="27" spans="1:24" x14ac:dyDescent="0.25">
      <c r="A27" t="str">
        <f>Hovedside!$D$7</f>
        <v>Stasjon 4</v>
      </c>
      <c r="B27" s="5" t="s">
        <v>17</v>
      </c>
      <c r="C27" s="5" t="s">
        <v>17</v>
      </c>
      <c r="D27" s="5" t="s">
        <v>17</v>
      </c>
      <c r="E27" s="5">
        <f>(IF(Markedsandel!E27="F",Parametere!$C$5,IF(Markedsandel!E27="S",Parametere!$C$6,IF(Markedsandel!E27="H",Parametere!$C$7,IF(Markedsandel!E27="L",Parametere!$C$8,Parametere!$C$9)))))
*(IF(Komplementaritet!E27="I",Parametere!$C$12,IF(Komplementaritet!E27="L",Parametere!$C$13,Parametere!$C$14)))
*(Billettinntekter!E27)*(Parametere!$C$17)*((1-Parametere!$C$20/100)*(1+(Parametere!$C$20*Parametere!$C$21)/100))</f>
        <v>0</v>
      </c>
      <c r="F27" s="5">
        <f>(IF(Markedsandel!F27="F",Parametere!$C$5,IF(Markedsandel!F27="S",Parametere!$C$6,IF(Markedsandel!F27="H",Parametere!$C$7,IF(Markedsandel!F27="L",Parametere!$C$8,Parametere!$C$9)))))
*(IF(Komplementaritet!F27="I",Parametere!$C$12,IF(Komplementaritet!F27="L",Parametere!$C$13,Parametere!$C$14)))
*(Billettinntekter!F27)*(Parametere!$C$17)*((1-Parametere!$C$20/100)*(1+(Parametere!$C$20*Parametere!$C$21)/100))</f>
        <v>0</v>
      </c>
      <c r="G27" s="5">
        <f>(IF(Markedsandel!G27="F",Parametere!$C$5,IF(Markedsandel!G27="S",Parametere!$C$6,IF(Markedsandel!G27="H",Parametere!$C$7,IF(Markedsandel!G27="L",Parametere!$C$8,Parametere!$C$9)))))
*(IF(Komplementaritet!G27="I",Parametere!$C$12,IF(Komplementaritet!G27="L",Parametere!$C$13,Parametere!$C$14)))
*(Billettinntekter!G27)*(Parametere!$C$17)*((1-Parametere!$C$20/100)*(1+(Parametere!$C$20*Parametere!$C$21)/100))</f>
        <v>0</v>
      </c>
      <c r="H27" s="5">
        <f>(IF(Markedsandel!H27="F",Parametere!$C$5,IF(Markedsandel!H27="S",Parametere!$C$6,IF(Markedsandel!H27="H",Parametere!$C$7,IF(Markedsandel!H27="L",Parametere!$C$8,Parametere!$C$9)))))
*(IF(Komplementaritet!H27="I",Parametere!$C$12,IF(Komplementaritet!H27="L",Parametere!$C$13,Parametere!$C$14)))
*(Billettinntekter!H27)*(Parametere!$C$17)*((1-Parametere!$C$20/100)*(1+(Parametere!$C$20*Parametere!$C$21)/100))</f>
        <v>0</v>
      </c>
      <c r="I27" s="5">
        <f>(IF(Markedsandel!I27="F",Parametere!$C$5,IF(Markedsandel!I27="S",Parametere!$C$6,IF(Markedsandel!I27="H",Parametere!$C$7,IF(Markedsandel!I27="L",Parametere!$C$8,Parametere!$C$9)))))
*(IF(Komplementaritet!I27="I",Parametere!$C$12,IF(Komplementaritet!I27="L",Parametere!$C$13,Parametere!$C$14)))
*(Billettinntekter!I27)*(Parametere!$C$17)*((1-Parametere!$C$20/100)*(1+(Parametere!$C$20*Parametere!$C$21)/100))</f>
        <v>0</v>
      </c>
      <c r="J27" s="5">
        <f>(IF(Markedsandel!J27="F",Parametere!$C$5,IF(Markedsandel!J27="S",Parametere!$C$6,IF(Markedsandel!J27="H",Parametere!$C$7,IF(Markedsandel!J27="L",Parametere!$C$8,Parametere!$C$9)))))
*(IF(Komplementaritet!J27="I",Parametere!$C$12,IF(Komplementaritet!J27="L",Parametere!$C$13,Parametere!$C$14)))
*(Billettinntekter!J27)*(Parametere!$C$17)*((1-Parametere!$C$20/100)*(1+(Parametere!$C$20*Parametere!$C$21)/100))</f>
        <v>0</v>
      </c>
      <c r="O27" t="str">
        <f>Hovedside!$D$7</f>
        <v>Stasjon 4</v>
      </c>
      <c r="P27" s="5" t="s">
        <v>17</v>
      </c>
      <c r="Q27" s="5" t="s">
        <v>17</v>
      </c>
      <c r="R27" s="5" t="s">
        <v>17</v>
      </c>
      <c r="S27" s="5">
        <f>(IF(Markedsandel!S27="F",Parametere!$C$5,IF(Markedsandel!S27="S",Parametere!$C$6,IF(Markedsandel!S27="H",Parametere!$C$7,IF(Markedsandel!S27="L",Parametere!$C$8,Parametere!$C$9)))))
*(IF(Komplementaritet!S27="I",Parametere!$C$12,IF(Komplementaritet!S27="L",Parametere!$C$13,Parametere!$C$14)))
*(Billettinntekter!S27)*(Parametere!$C$17)*((1-Parametere!$C$20/100)*(1+(Parametere!$C$20*Parametere!$C$21)/100))</f>
        <v>24.806250000000002</v>
      </c>
      <c r="T27" s="5">
        <f>(IF(Markedsandel!T27="F",Parametere!$C$5,IF(Markedsandel!T27="S",Parametere!$C$6,IF(Markedsandel!T27="H",Parametere!$C$7,IF(Markedsandel!T27="L",Parametere!$C$8,Parametere!$C$9)))))
*(IF(Komplementaritet!T27="I",Parametere!$C$12,IF(Komplementaritet!T27="L",Parametere!$C$13,Parametere!$C$14)))
*(Billettinntekter!T27)*(Parametere!$C$17)*((1-Parametere!$C$20/100)*(1+(Parametere!$C$20*Parametere!$C$21)/100))</f>
        <v>0</v>
      </c>
      <c r="U27" s="5">
        <f>(IF(Markedsandel!U27="F",Parametere!$C$5,IF(Markedsandel!U27="S",Parametere!$C$6,IF(Markedsandel!U27="H",Parametere!$C$7,IF(Markedsandel!U27="L",Parametere!$C$8,Parametere!$C$9)))))
*(IF(Komplementaritet!U27="I",Parametere!$C$12,IF(Komplementaritet!U27="L",Parametere!$C$13,Parametere!$C$14)))
*(Billettinntekter!U27)*(Parametere!$C$17)*((1-Parametere!$C$20/100)*(1+(Parametere!$C$20*Parametere!$C$21)/100))</f>
        <v>0</v>
      </c>
      <c r="V27" s="5">
        <f>(IF(Markedsandel!V27="F",Parametere!$C$5,IF(Markedsandel!V27="S",Parametere!$C$6,IF(Markedsandel!V27="H",Parametere!$C$7,IF(Markedsandel!V27="L",Parametere!$C$8,Parametere!$C$9)))))
*(IF(Komplementaritet!V27="I",Parametere!$C$12,IF(Komplementaritet!V27="L",Parametere!$C$13,Parametere!$C$14)))
*(Billettinntekter!V27)*(Parametere!$C$17)*((1-Parametere!$C$20/100)*(1+(Parametere!$C$20*Parametere!$C$21)/100))</f>
        <v>0</v>
      </c>
      <c r="W27" s="5">
        <f>(IF(Markedsandel!W27="F",Parametere!$C$5,IF(Markedsandel!W27="S",Parametere!$C$6,IF(Markedsandel!W27="H",Parametere!$C$7,IF(Markedsandel!W27="L",Parametere!$C$8,Parametere!$C$9)))))
*(IF(Komplementaritet!W27="I",Parametere!$C$12,IF(Komplementaritet!W27="L",Parametere!$C$13,Parametere!$C$14)))
*(Billettinntekter!W27)*(Parametere!$C$17)*((1-Parametere!$C$20/100)*(1+(Parametere!$C$20*Parametere!$C$21)/100))</f>
        <v>0</v>
      </c>
      <c r="X27" s="5">
        <f>(IF(Markedsandel!X27="F",Parametere!$C$5,IF(Markedsandel!X27="S",Parametere!$C$6,IF(Markedsandel!X27="H",Parametere!$C$7,IF(Markedsandel!X27="L",Parametere!$C$8,Parametere!$C$9)))))
*(IF(Komplementaritet!X27="I",Parametere!$C$12,IF(Komplementaritet!X27="L",Parametere!$C$13,Parametere!$C$14)))
*(Billettinntekter!X27)*(Parametere!$C$17)*((1-Parametere!$C$20/100)*(1+(Parametere!$C$20*Parametere!$C$21)/100))</f>
        <v>0</v>
      </c>
    </row>
    <row r="28" spans="1:24" x14ac:dyDescent="0.25">
      <c r="A28" t="str">
        <f>Hovedside!$E$7</f>
        <v>Stasjon 5</v>
      </c>
      <c r="B28" s="5" t="s">
        <v>17</v>
      </c>
      <c r="C28" s="5" t="s">
        <v>17</v>
      </c>
      <c r="D28" s="5" t="s">
        <v>17</v>
      </c>
      <c r="E28" s="5" t="s">
        <v>17</v>
      </c>
      <c r="F28" s="5">
        <f>(IF(Markedsandel!F28="F",Parametere!$C$5,IF(Markedsandel!F28="S",Parametere!$C$6,IF(Markedsandel!F28="H",Parametere!$C$7,IF(Markedsandel!F28="L",Parametere!$C$8,Parametere!$C$9)))))
*(IF(Komplementaritet!F28="I",Parametere!$C$12,IF(Komplementaritet!F28="L",Parametere!$C$13,Parametere!$C$14)))
*(Billettinntekter!F28)*(Parametere!$C$17)*((1-Parametere!$C$20/100)*(1+(Parametere!$C$20*Parametere!$C$21)/100))</f>
        <v>0</v>
      </c>
      <c r="G28" s="5">
        <f>(IF(Markedsandel!G28="F",Parametere!$C$5,IF(Markedsandel!G28="S",Parametere!$C$6,IF(Markedsandel!G28="H",Parametere!$C$7,IF(Markedsandel!G28="L",Parametere!$C$8,Parametere!$C$9)))))
*(IF(Komplementaritet!G28="I",Parametere!$C$12,IF(Komplementaritet!G28="L",Parametere!$C$13,Parametere!$C$14)))
*(Billettinntekter!G28)*(Parametere!$C$17)*((1-Parametere!$C$20/100)*(1+(Parametere!$C$20*Parametere!$C$21)/100))</f>
        <v>0</v>
      </c>
      <c r="H28" s="5">
        <f>(IF(Markedsandel!H28="F",Parametere!$C$5,IF(Markedsandel!H28="S",Parametere!$C$6,IF(Markedsandel!H28="H",Parametere!$C$7,IF(Markedsandel!H28="L",Parametere!$C$8,Parametere!$C$9)))))
*(IF(Komplementaritet!H28="I",Parametere!$C$12,IF(Komplementaritet!H28="L",Parametere!$C$13,Parametere!$C$14)))
*(Billettinntekter!H28)*(Parametere!$C$17)*((1-Parametere!$C$20/100)*(1+(Parametere!$C$20*Parametere!$C$21)/100))</f>
        <v>0</v>
      </c>
      <c r="I28" s="5">
        <f>(IF(Markedsandel!I28="F",Parametere!$C$5,IF(Markedsandel!I28="S",Parametere!$C$6,IF(Markedsandel!I28="H",Parametere!$C$7,IF(Markedsandel!I28="L",Parametere!$C$8,Parametere!$C$9)))))
*(IF(Komplementaritet!I28="I",Parametere!$C$12,IF(Komplementaritet!I28="L",Parametere!$C$13,Parametere!$C$14)))
*(Billettinntekter!I28)*(Parametere!$C$17)*((1-Parametere!$C$20/100)*(1+(Parametere!$C$20*Parametere!$C$21)/100))</f>
        <v>0</v>
      </c>
      <c r="J28" s="5">
        <f>(IF(Markedsandel!J28="F",Parametere!$C$5,IF(Markedsandel!J28="S",Parametere!$C$6,IF(Markedsandel!J28="H",Parametere!$C$7,IF(Markedsandel!J28="L",Parametere!$C$8,Parametere!$C$9)))))
*(IF(Komplementaritet!J28="I",Parametere!$C$12,IF(Komplementaritet!J28="L",Parametere!$C$13,Parametere!$C$14)))
*(Billettinntekter!J28)*(Parametere!$C$17)*((1-Parametere!$C$20/100)*(1+(Parametere!$C$20*Parametere!$C$21)/100))</f>
        <v>0</v>
      </c>
      <c r="O28" t="str">
        <f>Hovedside!$E$7</f>
        <v>Stasjon 5</v>
      </c>
      <c r="P28" s="5" t="s">
        <v>17</v>
      </c>
      <c r="Q28" s="5" t="s">
        <v>17</v>
      </c>
      <c r="R28" s="5" t="s">
        <v>17</v>
      </c>
      <c r="S28" s="5" t="s">
        <v>17</v>
      </c>
      <c r="T28" s="5">
        <f>(IF(Markedsandel!T28="F",Parametere!$C$5,IF(Markedsandel!T28="S",Parametere!$C$6,IF(Markedsandel!T28="H",Parametere!$C$7,IF(Markedsandel!T28="L",Parametere!$C$8,Parametere!$C$9)))))
*(IF(Komplementaritet!T28="I",Parametere!$C$12,IF(Komplementaritet!T28="L",Parametere!$C$13,Parametere!$C$14)))
*(Billettinntekter!T28)*(Parametere!$C$17)*((1-Parametere!$C$20/100)*(1+(Parametere!$C$20*Parametere!$C$21)/100))</f>
        <v>0</v>
      </c>
      <c r="U28" s="5">
        <f>(IF(Markedsandel!U28="F",Parametere!$C$5,IF(Markedsandel!U28="S",Parametere!$C$6,IF(Markedsandel!U28="H",Parametere!$C$7,IF(Markedsandel!U28="L",Parametere!$C$8,Parametere!$C$9)))))
*(IF(Komplementaritet!U28="I",Parametere!$C$12,IF(Komplementaritet!U28="L",Parametere!$C$13,Parametere!$C$14)))
*(Billettinntekter!U28)*(Parametere!$C$17)*((1-Parametere!$C$20/100)*(1+(Parametere!$C$20*Parametere!$C$21)/100))</f>
        <v>0</v>
      </c>
      <c r="V28" s="5">
        <f>(IF(Markedsandel!V28="F",Parametere!$C$5,IF(Markedsandel!V28="S",Parametere!$C$6,IF(Markedsandel!V28="H",Parametere!$C$7,IF(Markedsandel!V28="L",Parametere!$C$8,Parametere!$C$9)))))
*(IF(Komplementaritet!V28="I",Parametere!$C$12,IF(Komplementaritet!V28="L",Parametere!$C$13,Parametere!$C$14)))
*(Billettinntekter!V28)*(Parametere!$C$17)*((1-Parametere!$C$20/100)*(1+(Parametere!$C$20*Parametere!$C$21)/100))</f>
        <v>0</v>
      </c>
      <c r="W28" s="5">
        <f>(IF(Markedsandel!W28="F",Parametere!$C$5,IF(Markedsandel!W28="S",Parametere!$C$6,IF(Markedsandel!W28="H",Parametere!$C$7,IF(Markedsandel!W28="L",Parametere!$C$8,Parametere!$C$9)))))
*(IF(Komplementaritet!W28="I",Parametere!$C$12,IF(Komplementaritet!W28="L",Parametere!$C$13,Parametere!$C$14)))
*(Billettinntekter!W28)*(Parametere!$C$17)*((1-Parametere!$C$20/100)*(1+(Parametere!$C$20*Parametere!$C$21)/100))</f>
        <v>0</v>
      </c>
      <c r="X28" s="5">
        <f>(IF(Markedsandel!X28="F",Parametere!$C$5,IF(Markedsandel!X28="S",Parametere!$C$6,IF(Markedsandel!X28="H",Parametere!$C$7,IF(Markedsandel!X28="L",Parametere!$C$8,Parametere!$C$9)))))
*(IF(Komplementaritet!X28="I",Parametere!$C$12,IF(Komplementaritet!X28="L",Parametere!$C$13,Parametere!$C$14)))
*(Billettinntekter!X28)*(Parametere!$C$17)*((1-Parametere!$C$20/100)*(1+(Parametere!$C$20*Parametere!$C$21)/100))</f>
        <v>0</v>
      </c>
    </row>
    <row r="29" spans="1:24" x14ac:dyDescent="0.25">
      <c r="A29">
        <f>Hovedside!$F$7</f>
        <v>0</v>
      </c>
      <c r="B29" s="5" t="s">
        <v>17</v>
      </c>
      <c r="C29" s="5" t="s">
        <v>17</v>
      </c>
      <c r="D29" s="5" t="s">
        <v>17</v>
      </c>
      <c r="E29" s="5" t="s">
        <v>17</v>
      </c>
      <c r="F29" s="5" t="s">
        <v>17</v>
      </c>
      <c r="G29" s="5">
        <f>(IF(Markedsandel!G29="F",Parametere!$C$5,IF(Markedsandel!G29="S",Parametere!$C$6,IF(Markedsandel!G29="H",Parametere!$C$7,IF(Markedsandel!G29="L",Parametere!$C$8,Parametere!$C$9)))))
*(IF(Komplementaritet!G29="I",Parametere!$C$12,IF(Komplementaritet!G29="L",Parametere!$C$13,Parametere!$C$14)))
*(Billettinntekter!G29)*(Parametere!$C$17)*((1-Parametere!$C$20/100)*(1+(Parametere!$C$20*Parametere!$C$21)/100))</f>
        <v>0</v>
      </c>
      <c r="H29" s="5">
        <f>(IF(Markedsandel!H29="F",Parametere!$C$5,IF(Markedsandel!H29="S",Parametere!$C$6,IF(Markedsandel!H29="H",Parametere!$C$7,IF(Markedsandel!H29="L",Parametere!$C$8,Parametere!$C$9)))))
*(IF(Komplementaritet!H29="I",Parametere!$C$12,IF(Komplementaritet!H29="L",Parametere!$C$13,Parametere!$C$14)))
*(Billettinntekter!H29)*(Parametere!$C$17)*((1-Parametere!$C$20/100)*(1+(Parametere!$C$20*Parametere!$C$21)/100))</f>
        <v>0</v>
      </c>
      <c r="I29" s="5">
        <f>(IF(Markedsandel!I29="F",Parametere!$C$5,IF(Markedsandel!I29="S",Parametere!$C$6,IF(Markedsandel!I29="H",Parametere!$C$7,IF(Markedsandel!I29="L",Parametere!$C$8,Parametere!$C$9)))))
*(IF(Komplementaritet!I29="I",Parametere!$C$12,IF(Komplementaritet!I29="L",Parametere!$C$13,Parametere!$C$14)))
*(Billettinntekter!I29)*(Parametere!$C$17)*((1-Parametere!$C$20/100)*(1+(Parametere!$C$20*Parametere!$C$21)/100))</f>
        <v>0</v>
      </c>
      <c r="J29" s="5">
        <f>(IF(Markedsandel!J29="F",Parametere!$C$5,IF(Markedsandel!J29="S",Parametere!$C$6,IF(Markedsandel!J29="H",Parametere!$C$7,IF(Markedsandel!J29="L",Parametere!$C$8,Parametere!$C$9)))))
*(IF(Komplementaritet!J29="I",Parametere!$C$12,IF(Komplementaritet!J29="L",Parametere!$C$13,Parametere!$C$14)))
*(Billettinntekter!J29)*(Parametere!$C$17)*((1-Parametere!$C$20/100)*(1+(Parametere!$C$20*Parametere!$C$21)/100))</f>
        <v>0</v>
      </c>
      <c r="O29">
        <f>Hovedside!$F$7</f>
        <v>0</v>
      </c>
      <c r="P29" s="5" t="s">
        <v>17</v>
      </c>
      <c r="Q29" s="5" t="s">
        <v>17</v>
      </c>
      <c r="R29" s="5" t="s">
        <v>17</v>
      </c>
      <c r="S29" s="5" t="s">
        <v>17</v>
      </c>
      <c r="T29" s="5" t="s">
        <v>17</v>
      </c>
      <c r="U29" s="5">
        <f>(IF(Markedsandel!U29="F",Parametere!$C$5,IF(Markedsandel!U29="S",Parametere!$C$6,IF(Markedsandel!U29="H",Parametere!$C$7,IF(Markedsandel!U29="L",Parametere!$C$8,Parametere!$C$9)))))
*(IF(Komplementaritet!U29="I",Parametere!$C$12,IF(Komplementaritet!U29="L",Parametere!$C$13,Parametere!$C$14)))
*(Billettinntekter!U29)*(Parametere!$C$17)*((1-Parametere!$C$20/100)*(1+(Parametere!$C$20*Parametere!$C$21)/100))</f>
        <v>0</v>
      </c>
      <c r="V29" s="5">
        <f>(IF(Markedsandel!V29="F",Parametere!$C$5,IF(Markedsandel!V29="S",Parametere!$C$6,IF(Markedsandel!V29="H",Parametere!$C$7,IF(Markedsandel!V29="L",Parametere!$C$8,Parametere!$C$9)))))
*(IF(Komplementaritet!V29="I",Parametere!$C$12,IF(Komplementaritet!V29="L",Parametere!$C$13,Parametere!$C$14)))
*(Billettinntekter!V29)*(Parametere!$C$17)*((1-Parametere!$C$20/100)*(1+(Parametere!$C$20*Parametere!$C$21)/100))</f>
        <v>0</v>
      </c>
      <c r="W29" s="5">
        <f>(IF(Markedsandel!W29="F",Parametere!$C$5,IF(Markedsandel!W29="S",Parametere!$C$6,IF(Markedsandel!W29="H",Parametere!$C$7,IF(Markedsandel!W29="L",Parametere!$C$8,Parametere!$C$9)))))
*(IF(Komplementaritet!W29="I",Parametere!$C$12,IF(Komplementaritet!W29="L",Parametere!$C$13,Parametere!$C$14)))
*(Billettinntekter!W29)*(Parametere!$C$17)*((1-Parametere!$C$20/100)*(1+(Parametere!$C$20*Parametere!$C$21)/100))</f>
        <v>0</v>
      </c>
      <c r="X29" s="5">
        <f>(IF(Markedsandel!X29="F",Parametere!$C$5,IF(Markedsandel!X29="S",Parametere!$C$6,IF(Markedsandel!X29="H",Parametere!$C$7,IF(Markedsandel!X29="L",Parametere!$C$8,Parametere!$C$9)))))
*(IF(Komplementaritet!X29="I",Parametere!$C$12,IF(Komplementaritet!X29="L",Parametere!$C$13,Parametere!$C$14)))
*(Billettinntekter!X29)*(Parametere!$C$17)*((1-Parametere!$C$20/100)*(1+(Parametere!$C$20*Parametere!$C$21)/100))</f>
        <v>0</v>
      </c>
    </row>
    <row r="30" spans="1:24" x14ac:dyDescent="0.25">
      <c r="A30">
        <f>Hovedside!$G$7</f>
        <v>0</v>
      </c>
      <c r="B30" s="5" t="s">
        <v>17</v>
      </c>
      <c r="C30" s="5" t="s">
        <v>17</v>
      </c>
      <c r="D30" s="5" t="s">
        <v>17</v>
      </c>
      <c r="E30" s="5" t="s">
        <v>17</v>
      </c>
      <c r="F30" s="5" t="s">
        <v>17</v>
      </c>
      <c r="G30" s="5" t="s">
        <v>17</v>
      </c>
      <c r="H30" s="5">
        <f>(IF(Markedsandel!H30="F",Parametere!$C$5,IF(Markedsandel!H30="S",Parametere!$C$6,IF(Markedsandel!H30="H",Parametere!$C$7,IF(Markedsandel!H30="L",Parametere!$C$8,Parametere!$C$9)))))
*(IF(Komplementaritet!H30="I",Parametere!$C$12,IF(Komplementaritet!H30="L",Parametere!$C$13,Parametere!$C$14)))
*(Billettinntekter!H30)*(Parametere!$C$17)*((1-Parametere!$C$20/100)*(1+(Parametere!$C$20*Parametere!$C$21)/100))</f>
        <v>0</v>
      </c>
      <c r="I30" s="5">
        <f>(IF(Markedsandel!I30="F",Parametere!$C$5,IF(Markedsandel!I30="S",Parametere!$C$6,IF(Markedsandel!I30="H",Parametere!$C$7,IF(Markedsandel!I30="L",Parametere!$C$8,Parametere!$C$9)))))
*(IF(Komplementaritet!I30="I",Parametere!$C$12,IF(Komplementaritet!I30="L",Parametere!$C$13,Parametere!$C$14)))
*(Billettinntekter!I30)*(Parametere!$C$17)*((1-Parametere!$C$20/100)*(1+(Parametere!$C$20*Parametere!$C$21)/100))</f>
        <v>0</v>
      </c>
      <c r="J30" s="5">
        <f>(IF(Markedsandel!J30="F",Parametere!$C$5,IF(Markedsandel!J30="S",Parametere!$C$6,IF(Markedsandel!J30="H",Parametere!$C$7,IF(Markedsandel!J30="L",Parametere!$C$8,Parametere!$C$9)))))
*(IF(Komplementaritet!J30="I",Parametere!$C$12,IF(Komplementaritet!J30="L",Parametere!$C$13,Parametere!$C$14)))
*(Billettinntekter!J30)*(Parametere!$C$17)*((1-Parametere!$C$20/100)*(1+(Parametere!$C$20*Parametere!$C$21)/100))</f>
        <v>0</v>
      </c>
      <c r="O30">
        <f>Hovedside!$G$7</f>
        <v>0</v>
      </c>
      <c r="P30" s="5" t="s">
        <v>17</v>
      </c>
      <c r="Q30" s="5" t="s">
        <v>17</v>
      </c>
      <c r="R30" s="5" t="s">
        <v>17</v>
      </c>
      <c r="S30" s="5" t="s">
        <v>17</v>
      </c>
      <c r="T30" s="5" t="s">
        <v>17</v>
      </c>
      <c r="U30" s="5" t="s">
        <v>17</v>
      </c>
      <c r="V30" s="5">
        <f>(IF(Markedsandel!V30="F",Parametere!$C$5,IF(Markedsandel!V30="S",Parametere!$C$6,IF(Markedsandel!V30="H",Parametere!$C$7,IF(Markedsandel!V30="L",Parametere!$C$8,Parametere!$C$9)))))
*(IF(Komplementaritet!V30="I",Parametere!$C$12,IF(Komplementaritet!V30="L",Parametere!$C$13,Parametere!$C$14)))
*(Billettinntekter!V30)*(Parametere!$C$17)*((1-Parametere!$C$20/100)*(1+(Parametere!$C$20*Parametere!$C$21)/100))</f>
        <v>0</v>
      </c>
      <c r="W30" s="5">
        <f>(IF(Markedsandel!W30="F",Parametere!$C$5,IF(Markedsandel!W30="S",Parametere!$C$6,IF(Markedsandel!W30="H",Parametere!$C$7,IF(Markedsandel!W30="L",Parametere!$C$8,Parametere!$C$9)))))
*(IF(Komplementaritet!W30="I",Parametere!$C$12,IF(Komplementaritet!W30="L",Parametere!$C$13,Parametere!$C$14)))
*(Billettinntekter!W30)*(Parametere!$C$17)*((1-Parametere!$C$20/100)*(1+(Parametere!$C$20*Parametere!$C$21)/100))</f>
        <v>0</v>
      </c>
      <c r="X30" s="5">
        <f>(IF(Markedsandel!X30="F",Parametere!$C$5,IF(Markedsandel!X30="S",Parametere!$C$6,IF(Markedsandel!X30="H",Parametere!$C$7,IF(Markedsandel!X30="L",Parametere!$C$8,Parametere!$C$9)))))
*(IF(Komplementaritet!X30="I",Parametere!$C$12,IF(Komplementaritet!X30="L",Parametere!$C$13,Parametere!$C$14)))
*(Billettinntekter!X30)*(Parametere!$C$17)*((1-Parametere!$C$20/100)*(1+(Parametere!$C$20*Parametere!$C$21)/100))</f>
        <v>0</v>
      </c>
    </row>
    <row r="31" spans="1:24" x14ac:dyDescent="0.25">
      <c r="A31">
        <f>Hovedside!$H$7</f>
        <v>0</v>
      </c>
      <c r="B31" s="5" t="s">
        <v>17</v>
      </c>
      <c r="C31" s="5" t="s">
        <v>17</v>
      </c>
      <c r="D31" s="5" t="s">
        <v>17</v>
      </c>
      <c r="E31" s="5" t="s">
        <v>17</v>
      </c>
      <c r="F31" s="5" t="s">
        <v>17</v>
      </c>
      <c r="G31" s="5" t="s">
        <v>17</v>
      </c>
      <c r="H31" s="5" t="s">
        <v>17</v>
      </c>
      <c r="I31" s="5">
        <f>(IF(Markedsandel!I31="F",Parametere!$C$5,IF(Markedsandel!I31="S",Parametere!$C$6,IF(Markedsandel!I31="H",Parametere!$C$7,IF(Markedsandel!I31="L",Parametere!$C$8,Parametere!$C$9)))))
*(IF(Komplementaritet!I31="I",Parametere!$C$12,IF(Komplementaritet!I31="L",Parametere!$C$13,Parametere!$C$14)))
*(Billettinntekter!I31)*(Parametere!$C$17)*((1-Parametere!$C$20/100)*(1+(Parametere!$C$20*Parametere!$C$21)/100))</f>
        <v>0</v>
      </c>
      <c r="J31" s="5">
        <f>(IF(Markedsandel!J31="F",Parametere!$C$5,IF(Markedsandel!J31="S",Parametere!$C$6,IF(Markedsandel!J31="H",Parametere!$C$7,IF(Markedsandel!J31="L",Parametere!$C$8,Parametere!$C$9)))))
*(IF(Komplementaritet!J31="I",Parametere!$C$12,IF(Komplementaritet!J31="L",Parametere!$C$13,Parametere!$C$14)))
*(Billettinntekter!J31)*(Parametere!$C$17)*((1-Parametere!$C$20/100)*(1+(Parametere!$C$20*Parametere!$C$21)/100))</f>
        <v>0</v>
      </c>
      <c r="O31">
        <f>Hovedside!$H$7</f>
        <v>0</v>
      </c>
      <c r="P31" s="5" t="s">
        <v>17</v>
      </c>
      <c r="Q31" s="5" t="s">
        <v>17</v>
      </c>
      <c r="R31" s="5" t="s">
        <v>17</v>
      </c>
      <c r="S31" s="5" t="s">
        <v>17</v>
      </c>
      <c r="T31" s="5" t="s">
        <v>17</v>
      </c>
      <c r="U31" s="5" t="s">
        <v>17</v>
      </c>
      <c r="V31" s="5" t="s">
        <v>17</v>
      </c>
      <c r="W31" s="5">
        <f>(IF(Markedsandel!W31="F",Parametere!$C$5,IF(Markedsandel!W31="S",Parametere!$C$6,IF(Markedsandel!W31="H",Parametere!$C$7,IF(Markedsandel!W31="L",Parametere!$C$8,Parametere!$C$9)))))
*(IF(Komplementaritet!W31="I",Parametere!$C$12,IF(Komplementaritet!W31="L",Parametere!$C$13,Parametere!$C$14)))
*(Billettinntekter!W31)*(Parametere!$C$17)*((1-Parametere!$C$20/100)*(1+(Parametere!$C$20*Parametere!$C$21)/100))</f>
        <v>0</v>
      </c>
      <c r="X31" s="5">
        <f>(IF(Markedsandel!X31="F",Parametere!$C$5,IF(Markedsandel!X31="S",Parametere!$C$6,IF(Markedsandel!X31="H",Parametere!$C$7,IF(Markedsandel!X31="L",Parametere!$C$8,Parametere!$C$9)))))
*(IF(Komplementaritet!X31="I",Parametere!$C$12,IF(Komplementaritet!X31="L",Parametere!$C$13,Parametere!$C$14)))
*(Billettinntekter!X31)*(Parametere!$C$17)*((1-Parametere!$C$20/100)*(1+(Parametere!$C$20*Parametere!$C$21)/100))</f>
        <v>0</v>
      </c>
    </row>
    <row r="32" spans="1:24" x14ac:dyDescent="0.25">
      <c r="A32">
        <f>Hovedside!$I$7</f>
        <v>0</v>
      </c>
      <c r="B32" s="5" t="s">
        <v>17</v>
      </c>
      <c r="C32" s="5" t="s">
        <v>17</v>
      </c>
      <c r="D32" s="5" t="s">
        <v>17</v>
      </c>
      <c r="E32" s="5" t="s">
        <v>17</v>
      </c>
      <c r="F32" s="5" t="s">
        <v>17</v>
      </c>
      <c r="G32" s="5" t="s">
        <v>17</v>
      </c>
      <c r="H32" s="5" t="s">
        <v>17</v>
      </c>
      <c r="I32" s="5" t="s">
        <v>17</v>
      </c>
      <c r="J32" s="5">
        <f>(IF(Markedsandel!J32="F",Parametere!$C$5,IF(Markedsandel!J32="S",Parametere!$C$6,IF(Markedsandel!J32="H",Parametere!$C$7,IF(Markedsandel!J32="L",Parametere!$C$8,Parametere!$C$9)))))
*(IF(Komplementaritet!J32="I",Parametere!$C$12,IF(Komplementaritet!J32="L",Parametere!$C$13,Parametere!$C$14)))
*(Billettinntekter!J32)*(Parametere!$C$17)*((1-Parametere!$C$20/100)*(1+(Parametere!$C$20*Parametere!$C$21)/100))</f>
        <v>0</v>
      </c>
      <c r="O32">
        <f>Hovedside!$I$7</f>
        <v>0</v>
      </c>
      <c r="P32" s="5" t="s">
        <v>17</v>
      </c>
      <c r="Q32" s="5" t="s">
        <v>17</v>
      </c>
      <c r="R32" s="5" t="s">
        <v>17</v>
      </c>
      <c r="S32" s="5" t="s">
        <v>17</v>
      </c>
      <c r="T32" s="5" t="s">
        <v>17</v>
      </c>
      <c r="U32" s="5" t="s">
        <v>17</v>
      </c>
      <c r="V32" s="5" t="s">
        <v>17</v>
      </c>
      <c r="W32" s="5" t="s">
        <v>17</v>
      </c>
      <c r="X32" s="5">
        <f>(IF(Markedsandel!X32="F",Parametere!$C$5,IF(Markedsandel!X32="S",Parametere!$C$6,IF(Markedsandel!X32="H",Parametere!$C$7,IF(Markedsandel!X32="L",Parametere!$C$8,Parametere!$C$9)))))
*(IF(Komplementaritet!X32="I",Parametere!$C$12,IF(Komplementaritet!X32="L",Parametere!$C$13,Parametere!$C$14)))
*(Billettinntekter!X32)*(Parametere!$C$17)*((1-Parametere!$C$20/100)*(1+(Parametere!$C$20*Parametere!$C$21)/100))</f>
        <v>0</v>
      </c>
    </row>
    <row r="34" spans="1:16" x14ac:dyDescent="0.25">
      <c r="A34" t="s">
        <v>46</v>
      </c>
      <c r="B34">
        <f>SUM(B24:J32)</f>
        <v>499.22578125000007</v>
      </c>
      <c r="O34" t="s">
        <v>46</v>
      </c>
      <c r="P34">
        <f>SUM(P24:X32)</f>
        <v>444.03187500000007</v>
      </c>
    </row>
    <row r="36" spans="1:16" x14ac:dyDescent="0.25">
      <c r="A36" t="s">
        <v>47</v>
      </c>
      <c r="B36">
        <f>SUM(B17+B34+P17+P34)</f>
        <v>2204.6554687500006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71"/>
  <sheetViews>
    <sheetView workbookViewId="0"/>
  </sheetViews>
  <sheetFormatPr baseColWidth="10" defaultColWidth="8.85546875" defaultRowHeight="15" x14ac:dyDescent="0.25"/>
  <sheetData>
    <row r="1" spans="1:24" x14ac:dyDescent="0.25">
      <c r="A1" t="s">
        <v>82</v>
      </c>
    </row>
    <row r="4" spans="1:24" x14ac:dyDescent="0.25">
      <c r="A4" s="2" t="s">
        <v>51</v>
      </c>
    </row>
    <row r="5" spans="1:24" x14ac:dyDescent="0.25">
      <c r="A5" s="2" t="s">
        <v>37</v>
      </c>
      <c r="O5" s="2" t="s">
        <v>38</v>
      </c>
    </row>
    <row r="6" spans="1:24" x14ac:dyDescent="0.25">
      <c r="B6" t="str">
        <f>Hovedside!$B$7</f>
        <v>Stasjon 2</v>
      </c>
      <c r="C6" t="str">
        <f>Hovedside!$C$7</f>
        <v>Stasjon 3</v>
      </c>
      <c r="D6" t="str">
        <f>Hovedside!$D$7</f>
        <v>Stasjon 4</v>
      </c>
      <c r="E6" t="str">
        <f>Hovedside!$E$7</f>
        <v>Stasjon 5</v>
      </c>
      <c r="F6">
        <f>Hovedside!$F$7</f>
        <v>0</v>
      </c>
      <c r="G6">
        <f>Hovedside!$G$7</f>
        <v>0</v>
      </c>
      <c r="H6">
        <f>Hovedside!$H$7</f>
        <v>0</v>
      </c>
      <c r="I6">
        <f>Hovedside!$I$7</f>
        <v>0</v>
      </c>
      <c r="J6">
        <f>Hovedside!$J$7</f>
        <v>0</v>
      </c>
      <c r="P6" t="str">
        <f>Hovedside!$B$7</f>
        <v>Stasjon 2</v>
      </c>
      <c r="Q6" t="str">
        <f>Hovedside!$C$7</f>
        <v>Stasjon 3</v>
      </c>
      <c r="R6" t="str">
        <f>Hovedside!$D$7</f>
        <v>Stasjon 4</v>
      </c>
      <c r="S6" t="str">
        <f>Hovedside!$E$7</f>
        <v>Stasjon 5</v>
      </c>
      <c r="T6">
        <f>Hovedside!$F$7</f>
        <v>0</v>
      </c>
      <c r="U6">
        <f>Hovedside!$G$7</f>
        <v>0</v>
      </c>
      <c r="V6">
        <f>Hovedside!$H$7</f>
        <v>0</v>
      </c>
      <c r="W6">
        <f>Hovedside!$I$7</f>
        <v>0</v>
      </c>
      <c r="X6">
        <f>Hovedside!$J$7</f>
        <v>0</v>
      </c>
    </row>
    <row r="7" spans="1:24" x14ac:dyDescent="0.25">
      <c r="A7" t="str">
        <f>Hovedside!$A$7</f>
        <v>Stasjon 1</v>
      </c>
      <c r="B7" s="5">
        <f>(IF(Markedsandel!B7="F",Parametere!$E$5,IF(Markedsandel!B7="S",Parametere!$E$6,IF(Markedsandel!B7="H",Parametere!$E$7,IF(Markedsandel!B7="L",Parametere!$E$8,Parametere!$E$9)))))
*(IF(Komplementaritet!B7="I",Parametere!$E$12,IF(Komplementaritet!B7="L",Parametere!$E$13,Parametere!$E$14)))
*(Billettinntekter!B7)*(Parametere!$E$17)*((1-Parametere!$E$20/100)*(1+(Parametere!$E$20*Parametere!$E$21)/100))</f>
        <v>219.45000000000002</v>
      </c>
      <c r="C7" s="5">
        <f>(IF(Markedsandel!C7="F",Parametere!$E$5,IF(Markedsandel!C7="S",Parametere!$E$6,IF(Markedsandel!C7="H",Parametere!$E$7,IF(Markedsandel!C7="L",Parametere!$E$8,Parametere!$E$9)))))
*(IF(Komplementaritet!C7="I",Parametere!$E$12,IF(Komplementaritet!C7="L",Parametere!$E$13,Parametere!$E$14)))
*(Billettinntekter!C7)*(Parametere!$E$17)*((1-Parametere!$E$20/100)*(1+(Parametere!$E$20*Parametere!$E$21)/100))</f>
        <v>219.45000000000002</v>
      </c>
      <c r="D7" s="5">
        <f>(IF(Markedsandel!D7="F",Parametere!$E$5,IF(Markedsandel!D7="S",Parametere!$E$6,IF(Markedsandel!D7="H",Parametere!$E$7,IF(Markedsandel!D7="L",Parametere!$E$8,Parametere!$E$9)))))
*(IF(Komplementaritet!D7="I",Parametere!$E$12,IF(Komplementaritet!D7="L",Parametere!$E$13,Parametere!$E$14)))
*(Billettinntekter!D7)*(Parametere!$E$17)*((1-Parametere!$E$20/100)*(1+(Parametere!$E$20*Parametere!$E$21)/100))</f>
        <v>219.45000000000002</v>
      </c>
      <c r="E7" s="5">
        <f>(IF(Markedsandel!E7="F",Parametere!$E$5,IF(Markedsandel!E7="S",Parametere!$E$6,IF(Markedsandel!E7="H",Parametere!$E$7,IF(Markedsandel!E7="L",Parametere!$E$8,Parametere!$E$9)))))
*(IF(Komplementaritet!E7="I",Parametere!$E$12,IF(Komplementaritet!E7="L",Parametere!$E$13,Parametere!$E$14)))
*(Billettinntekter!E7)*(Parametere!$E$17)*((1-Parametere!$E$20/100)*(1+(Parametere!$E$20*Parametere!$E$21)/100))</f>
        <v>219.45000000000002</v>
      </c>
      <c r="F7" s="5">
        <f>(IF(Markedsandel!F7="F",Parametere!$E$5,IF(Markedsandel!F7="S",Parametere!$E$6,IF(Markedsandel!F7="H",Parametere!$E$7,IF(Markedsandel!F7="L",Parametere!$E$8,Parametere!$E$9)))))
*(IF(Komplementaritet!F7="I",Parametere!$E$12,IF(Komplementaritet!F7="L",Parametere!$E$13,Parametere!$E$14)))
*(Billettinntekter!F7)*(Parametere!$E$17)*((1-Parametere!$E$20/100)*(1+(Parametere!$E$20*Parametere!$E$21)/100))</f>
        <v>0</v>
      </c>
      <c r="G7" s="5">
        <f>(IF(Markedsandel!G7="F",Parametere!$E$5,IF(Markedsandel!G7="S",Parametere!$E$6,IF(Markedsandel!G7="H",Parametere!$E$7,IF(Markedsandel!G7="L",Parametere!$E$8,Parametere!$E$9)))))
*(IF(Komplementaritet!G7="I",Parametere!$E$12,IF(Komplementaritet!G7="L",Parametere!$E$13,Parametere!$E$14)))
*(Billettinntekter!G7)*(Parametere!$E$17)*((1-Parametere!$E$20/100)*(1+(Parametere!$E$20*Parametere!$E$21)/100))</f>
        <v>0</v>
      </c>
      <c r="H7" s="5">
        <f>(IF(Markedsandel!H7="F",Parametere!$E$5,IF(Markedsandel!H7="S",Parametere!$E$6,IF(Markedsandel!H7="H",Parametere!$E$7,IF(Markedsandel!H7="L",Parametere!$E$8,Parametere!$E$9)))))
*(IF(Komplementaritet!H7="I",Parametere!$E$12,IF(Komplementaritet!H7="L",Parametere!$E$13,Parametere!$E$14)))
*(Billettinntekter!H7)*(Parametere!$E$17)*((1-Parametere!$E$20/100)*(1+(Parametere!$E$20*Parametere!$E$21)/100))</f>
        <v>0</v>
      </c>
      <c r="I7" s="5">
        <f>(IF(Markedsandel!I7="F",Parametere!$E$5,IF(Markedsandel!I7="S",Parametere!$E$6,IF(Markedsandel!I7="H",Parametere!$E$7,IF(Markedsandel!I7="L",Parametere!$E$8,Parametere!$E$9)))))
*(IF(Komplementaritet!I7="I",Parametere!$E$12,IF(Komplementaritet!I7="L",Parametere!$E$13,Parametere!$E$14)))
*(Billettinntekter!I7)*(Parametere!$E$17)*((1-Parametere!$E$20/100)*(1+(Parametere!$E$20*Parametere!$E$21)/100))</f>
        <v>0</v>
      </c>
      <c r="J7" s="5">
        <f>(IF(Markedsandel!J7="F",Parametere!$E$5,IF(Markedsandel!J7="S",Parametere!$E$6,IF(Markedsandel!J7="H",Parametere!$E$7,IF(Markedsandel!J7="L",Parametere!$E$8,Parametere!$E$9)))))
*(IF(Komplementaritet!J7="I",Parametere!$E$12,IF(Komplementaritet!J7="L",Parametere!$E$13,Parametere!$E$14)))
*(Billettinntekter!J7)*(Parametere!$E$17)*((1-Parametere!$E$20/100)*(1+(Parametere!$E$20*Parametere!$E$21)/100))</f>
        <v>0</v>
      </c>
      <c r="O7" t="str">
        <f>Hovedside!$A$7</f>
        <v>Stasjon 1</v>
      </c>
      <c r="P7" s="5">
        <f>(IF(Markedsandel!P7="F",Parametere!$E$5,IF(Markedsandel!P7="S",Parametere!$E$6,IF(Markedsandel!P7="H",Parametere!$E$7,IF(Markedsandel!P7="L",Parametere!$E$8,Parametere!$E$9)))))
*(IF(Komplementaritet!P7="I",Parametere!$E$12,IF(Komplementaritet!P7="L",Parametere!$E$13,Parametere!$E$14)))
*(Billettinntekter!P7)*(Parametere!$E$17)*((1-Parametere!$E$20/100)*(1+(Parametere!$E$20*Parametere!$E$21)/100))</f>
        <v>27.431250000000002</v>
      </c>
      <c r="Q7" s="5">
        <f>(IF(Markedsandel!Q7="F",Parametere!$E$5,IF(Markedsandel!Q7="S",Parametere!$E$6,IF(Markedsandel!Q7="H",Parametere!$E$7,IF(Markedsandel!Q7="L",Parametere!$E$8,Parametere!$E$9)))))
*(IF(Komplementaritet!Q7="I",Parametere!$E$12,IF(Komplementaritet!Q7="L",Parametere!$E$13,Parametere!$E$14)))
*(Billettinntekter!Q7)*(Parametere!$E$17)*((1-Parametere!$E$20/100)*(1+(Parametere!$E$20*Parametere!$E$21)/100))</f>
        <v>27.431250000000002</v>
      </c>
      <c r="R7" s="5">
        <f>(IF(Markedsandel!R7="F",Parametere!$E$5,IF(Markedsandel!R7="S",Parametere!$E$6,IF(Markedsandel!R7="H",Parametere!$E$7,IF(Markedsandel!R7="L",Parametere!$E$8,Parametere!$E$9)))))
*(IF(Komplementaritet!R7="I",Parametere!$E$12,IF(Komplementaritet!R7="L",Parametere!$E$13,Parametere!$E$14)))
*(Billettinntekter!R7)*(Parametere!$E$17)*((1-Parametere!$E$20/100)*(1+(Parametere!$E$20*Parametere!$E$21)/100))</f>
        <v>27.431250000000002</v>
      </c>
      <c r="S7" s="5">
        <f>(IF(Markedsandel!S7="F",Parametere!$E$5,IF(Markedsandel!S7="S",Parametere!$E$6,IF(Markedsandel!S7="H",Parametere!$E$7,IF(Markedsandel!S7="L",Parametere!$E$8,Parametere!$E$9)))))
*(IF(Komplementaritet!S7="I",Parametere!$E$12,IF(Komplementaritet!S7="L",Parametere!$E$13,Parametere!$E$14)))
*(Billettinntekter!S7)*(Parametere!$E$17)*((1-Parametere!$E$20/100)*(1+(Parametere!$E$20*Parametere!$E$21)/100))</f>
        <v>27.431250000000002</v>
      </c>
      <c r="T7" s="5">
        <f>(IF(Markedsandel!T7="F",Parametere!$E$5,IF(Markedsandel!T7="S",Parametere!$E$6,IF(Markedsandel!T7="H",Parametere!$E$7,IF(Markedsandel!T7="L",Parametere!$E$8,Parametere!$E$9)))))
*(IF(Komplementaritet!T7="I",Parametere!$E$12,IF(Komplementaritet!T7="L",Parametere!$E$13,Parametere!$E$14)))
*(Billettinntekter!T7)*(Parametere!$E$17)*((1-Parametere!$E$20/100)*(1+(Parametere!$E$20*Parametere!$E$21)/100))</f>
        <v>0</v>
      </c>
      <c r="U7" s="5">
        <f>(IF(Markedsandel!U7="F",Parametere!$E$5,IF(Markedsandel!U7="S",Parametere!$E$6,IF(Markedsandel!U7="H",Parametere!$E$7,IF(Markedsandel!U7="L",Parametere!$E$8,Parametere!$E$9)))))
*(IF(Komplementaritet!U7="I",Parametere!$E$12,IF(Komplementaritet!U7="L",Parametere!$E$13,Parametere!$E$14)))
*(Billettinntekter!U7)*(Parametere!$E$17)*((1-Parametere!$E$20/100)*(1+(Parametere!$E$20*Parametere!$E$21)/100))</f>
        <v>0</v>
      </c>
      <c r="V7" s="5">
        <f>(IF(Markedsandel!V7="F",Parametere!$E$5,IF(Markedsandel!V7="S",Parametere!$E$6,IF(Markedsandel!V7="H",Parametere!$E$7,IF(Markedsandel!V7="L",Parametere!$E$8,Parametere!$E$9)))))
*(IF(Komplementaritet!V7="I",Parametere!$E$12,IF(Komplementaritet!V7="L",Parametere!$E$13,Parametere!$E$14)))
*(Billettinntekter!V7)*(Parametere!$E$17)*((1-Parametere!$E$20/100)*(1+(Parametere!$E$20*Parametere!$E$21)/100))</f>
        <v>0</v>
      </c>
      <c r="W7" s="5">
        <f>(IF(Markedsandel!W7="F",Parametere!$E$5,IF(Markedsandel!W7="S",Parametere!$E$6,IF(Markedsandel!W7="H",Parametere!$E$7,IF(Markedsandel!W7="L",Parametere!$E$8,Parametere!$E$9)))))
*(IF(Komplementaritet!W7="I",Parametere!$E$12,IF(Komplementaritet!W7="L",Parametere!$E$13,Parametere!$E$14)))
*(Billettinntekter!W7)*(Parametere!$E$17)*((1-Parametere!$E$20/100)*(1+(Parametere!$E$20*Parametere!$E$21)/100))</f>
        <v>0</v>
      </c>
      <c r="X7" s="5">
        <f>(IF(Markedsandel!X7="F",Parametere!$E$5,IF(Markedsandel!X7="S",Parametere!$E$6,IF(Markedsandel!X7="H",Parametere!$E$7,IF(Markedsandel!X7="L",Parametere!$E$8,Parametere!$E$9)))))
*(IF(Komplementaritet!X7="I",Parametere!$E$12,IF(Komplementaritet!X7="L",Parametere!$E$13,Parametere!$E$14)))
*(Billettinntekter!X7)*(Parametere!$E$17)*((1-Parametere!$E$20/100)*(1+(Parametere!$E$20*Parametere!$E$21)/100))</f>
        <v>0</v>
      </c>
    </row>
    <row r="8" spans="1:24" x14ac:dyDescent="0.25">
      <c r="A8" t="str">
        <f>Hovedside!$B$7</f>
        <v>Stasjon 2</v>
      </c>
      <c r="B8" s="5" t="s">
        <v>17</v>
      </c>
      <c r="C8" s="5">
        <f>(IF(Markedsandel!C8="F",Parametere!$E$5,IF(Markedsandel!C8="S",Parametere!$E$6,IF(Markedsandel!C8="H",Parametere!$E$7,IF(Markedsandel!C8="L",Parametere!$E$8,Parametere!$E$9)))))
*(IF(Komplementaritet!C8="I",Parametere!$E$12,IF(Komplementaritet!C8="L",Parametere!$E$13,Parametere!$E$14)))
*(Billettinntekter!C8)*(Parametere!$E$17)*((1-Parametere!$E$20/100)*(1+(Parametere!$E$20*Parametere!$E$21)/100))</f>
        <v>82.293749999999989</v>
      </c>
      <c r="D8" s="5">
        <f>(IF(Markedsandel!D8="F",Parametere!$E$5,IF(Markedsandel!D8="S",Parametere!$E$6,IF(Markedsandel!D8="H",Parametere!$E$7,IF(Markedsandel!D8="L",Parametere!$E$8,Parametere!$E$9)))))
*(IF(Komplementaritet!D8="I",Parametere!$E$12,IF(Komplementaritet!D8="L",Parametere!$E$13,Parametere!$E$14)))
*(Billettinntekter!D8)*(Parametere!$E$17)*((1-Parametere!$E$20/100)*(1+(Parametere!$E$20*Parametere!$E$21)/100))</f>
        <v>82.293749999999989</v>
      </c>
      <c r="E8" s="5">
        <f>(IF(Markedsandel!E8="F",Parametere!$E$5,IF(Markedsandel!E8="S",Parametere!$E$6,IF(Markedsandel!E8="H",Parametere!$E$7,IF(Markedsandel!E8="L",Parametere!$E$8,Parametere!$E$9)))))
*(IF(Komplementaritet!E8="I",Parametere!$E$12,IF(Komplementaritet!E8="L",Parametere!$E$13,Parametere!$E$14)))
*(Billettinntekter!E8)*(Parametere!$E$17)*((1-Parametere!$E$20/100)*(1+(Parametere!$E$20*Parametere!$E$21)/100))</f>
        <v>82.293749999999989</v>
      </c>
      <c r="F8" s="5">
        <f>(IF(Markedsandel!F8="F",Parametere!$E$5,IF(Markedsandel!F8="S",Parametere!$E$6,IF(Markedsandel!F8="H",Parametere!$E$7,IF(Markedsandel!F8="L",Parametere!$E$8,Parametere!$E$9)))))
*(IF(Komplementaritet!F8="I",Parametere!$E$12,IF(Komplementaritet!F8="L",Parametere!$E$13,Parametere!$E$14)))
*(Billettinntekter!F8)*(Parametere!$E$17)*((1-Parametere!$E$20/100)*(1+(Parametere!$E$20*Parametere!$E$21)/100))</f>
        <v>0</v>
      </c>
      <c r="G8" s="5">
        <f>(IF(Markedsandel!G8="F",Parametere!$E$5,IF(Markedsandel!G8="S",Parametere!$E$6,IF(Markedsandel!G8="H",Parametere!$E$7,IF(Markedsandel!G8="L",Parametere!$E$8,Parametere!$E$9)))))
*(IF(Komplementaritet!G8="I",Parametere!$E$12,IF(Komplementaritet!G8="L",Parametere!$E$13,Parametere!$E$14)))
*(Billettinntekter!G8)*(Parametere!$E$17)*((1-Parametere!$E$20/100)*(1+(Parametere!$E$20*Parametere!$E$21)/100))</f>
        <v>0</v>
      </c>
      <c r="H8" s="5">
        <f>(IF(Markedsandel!H8="F",Parametere!$E$5,IF(Markedsandel!H8="S",Parametere!$E$6,IF(Markedsandel!H8="H",Parametere!$E$7,IF(Markedsandel!H8="L",Parametere!$E$8,Parametere!$E$9)))))
*(IF(Komplementaritet!H8="I",Parametere!$E$12,IF(Komplementaritet!H8="L",Parametere!$E$13,Parametere!$E$14)))
*(Billettinntekter!H8)*(Parametere!$E$17)*((1-Parametere!$E$20/100)*(1+(Parametere!$E$20*Parametere!$E$21)/100))</f>
        <v>0</v>
      </c>
      <c r="I8" s="5">
        <f>(IF(Markedsandel!I8="F",Parametere!$E$5,IF(Markedsandel!I8="S",Parametere!$E$6,IF(Markedsandel!I8="H",Parametere!$E$7,IF(Markedsandel!I8="L",Parametere!$E$8,Parametere!$E$9)))))
*(IF(Komplementaritet!I8="I",Parametere!$E$12,IF(Komplementaritet!I8="L",Parametere!$E$13,Parametere!$E$14)))
*(Billettinntekter!I8)*(Parametere!$E$17)*((1-Parametere!$E$20/100)*(1+(Parametere!$E$20*Parametere!$E$21)/100))</f>
        <v>0</v>
      </c>
      <c r="J8" s="5">
        <f>(IF(Markedsandel!J8="F",Parametere!$E$5,IF(Markedsandel!J8="S",Parametere!$E$6,IF(Markedsandel!J8="H",Parametere!$E$7,IF(Markedsandel!J8="L",Parametere!$E$8,Parametere!$E$9)))))
*(IF(Komplementaritet!J8="I",Parametere!$E$12,IF(Komplementaritet!J8="L",Parametere!$E$13,Parametere!$E$14)))
*(Billettinntekter!J8)*(Parametere!$E$17)*((1-Parametere!$E$20/100)*(1+(Parametere!$E$20*Parametere!$E$21)/100))</f>
        <v>0</v>
      </c>
      <c r="O8" t="str">
        <f>Hovedside!$B$7</f>
        <v>Stasjon 2</v>
      </c>
      <c r="P8" s="5" t="s">
        <v>17</v>
      </c>
      <c r="Q8" s="5">
        <f>(IF(Markedsandel!Q8="F",Parametere!$E$5,IF(Markedsandel!Q8="S",Parametere!$E$6,IF(Markedsandel!Q8="H",Parametere!$E$7,IF(Markedsandel!Q8="L",Parametere!$E$8,Parametere!$E$9)))))
*(IF(Komplementaritet!Q8="I",Parametere!$E$12,IF(Komplementaritet!Q8="L",Parametere!$E$13,Parametere!$E$14)))
*(Billettinntekter!Q8)*(Parametere!$E$17)*((1-Parametere!$E$20/100)*(1+(Parametere!$E$20*Parametere!$E$21)/100))</f>
        <v>41.146874999999994</v>
      </c>
      <c r="R8" s="5">
        <f>(IF(Markedsandel!R8="F",Parametere!$E$5,IF(Markedsandel!R8="S",Parametere!$E$6,IF(Markedsandel!R8="H",Parametere!$E$7,IF(Markedsandel!R8="L",Parametere!$E$8,Parametere!$E$9)))))
*(IF(Komplementaritet!R8="I",Parametere!$E$12,IF(Komplementaritet!R8="L",Parametere!$E$13,Parametere!$E$14)))
*(Billettinntekter!R8)*(Parametere!$E$17)*((1-Parametere!$E$20/100)*(1+(Parametere!$E$20*Parametere!$E$21)/100))</f>
        <v>41.146874999999994</v>
      </c>
      <c r="S8" s="5">
        <f>(IF(Markedsandel!S8="F",Parametere!$E$5,IF(Markedsandel!S8="S",Parametere!$E$6,IF(Markedsandel!S8="H",Parametere!$E$7,IF(Markedsandel!S8="L",Parametere!$E$8,Parametere!$E$9)))))
*(IF(Komplementaritet!S8="I",Parametere!$E$12,IF(Komplementaritet!S8="L",Parametere!$E$13,Parametere!$E$14)))
*(Billettinntekter!S8)*(Parametere!$E$17)*((1-Parametere!$E$20/100)*(1+(Parametere!$E$20*Parametere!$E$21)/100))</f>
        <v>41.146874999999994</v>
      </c>
      <c r="T8" s="5">
        <f>(IF(Markedsandel!T8="F",Parametere!$E$5,IF(Markedsandel!T8="S",Parametere!$E$6,IF(Markedsandel!T8="H",Parametere!$E$7,IF(Markedsandel!T8="L",Parametere!$E$8,Parametere!$E$9)))))
*(IF(Komplementaritet!T8="I",Parametere!$E$12,IF(Komplementaritet!T8="L",Parametere!$E$13,Parametere!$E$14)))
*(Billettinntekter!T8)*(Parametere!$E$17)*((1-Parametere!$E$20/100)*(1+(Parametere!$E$20*Parametere!$E$21)/100))</f>
        <v>0</v>
      </c>
      <c r="U8" s="5">
        <f>(IF(Markedsandel!U8="F",Parametere!$E$5,IF(Markedsandel!U8="S",Parametere!$E$6,IF(Markedsandel!U8="H",Parametere!$E$7,IF(Markedsandel!U8="L",Parametere!$E$8,Parametere!$E$9)))))
*(IF(Komplementaritet!U8="I",Parametere!$E$12,IF(Komplementaritet!U8="L",Parametere!$E$13,Parametere!$E$14)))
*(Billettinntekter!U8)*(Parametere!$E$17)*((1-Parametere!$E$20/100)*(1+(Parametere!$E$20*Parametere!$E$21)/100))</f>
        <v>0</v>
      </c>
      <c r="V8" s="5">
        <f>(IF(Markedsandel!V8="F",Parametere!$E$5,IF(Markedsandel!V8="S",Parametere!$E$6,IF(Markedsandel!V8="H",Parametere!$E$7,IF(Markedsandel!V8="L",Parametere!$E$8,Parametere!$E$9)))))
*(IF(Komplementaritet!V8="I",Parametere!$E$12,IF(Komplementaritet!V8="L",Parametere!$E$13,Parametere!$E$14)))
*(Billettinntekter!V8)*(Parametere!$E$17)*((1-Parametere!$E$20/100)*(1+(Parametere!$E$20*Parametere!$E$21)/100))</f>
        <v>0</v>
      </c>
      <c r="W8" s="5">
        <f>(IF(Markedsandel!W8="F",Parametere!$E$5,IF(Markedsandel!W8="S",Parametere!$E$6,IF(Markedsandel!W8="H",Parametere!$E$7,IF(Markedsandel!W8="L",Parametere!$E$8,Parametere!$E$9)))))
*(IF(Komplementaritet!W8="I",Parametere!$E$12,IF(Komplementaritet!W8="L",Parametere!$E$13,Parametere!$E$14)))
*(Billettinntekter!W8)*(Parametere!$E$17)*((1-Parametere!$E$20/100)*(1+(Parametere!$E$20*Parametere!$E$21)/100))</f>
        <v>0</v>
      </c>
      <c r="X8" s="5">
        <f>(IF(Markedsandel!X8="F",Parametere!$E$5,IF(Markedsandel!X8="S",Parametere!$E$6,IF(Markedsandel!X8="H",Parametere!$E$7,IF(Markedsandel!X8="L",Parametere!$E$8,Parametere!$E$9)))))
*(IF(Komplementaritet!X8="I",Parametere!$E$12,IF(Komplementaritet!X8="L",Parametere!$E$13,Parametere!$E$14)))
*(Billettinntekter!X8)*(Parametere!$E$17)*((1-Parametere!$E$20/100)*(1+(Parametere!$E$20*Parametere!$E$21)/100))</f>
        <v>0</v>
      </c>
    </row>
    <row r="9" spans="1:24" x14ac:dyDescent="0.25">
      <c r="A9" t="str">
        <f>Hovedside!$C$7</f>
        <v>Stasjon 3</v>
      </c>
      <c r="B9" s="5" t="s">
        <v>17</v>
      </c>
      <c r="C9" s="5" t="s">
        <v>17</v>
      </c>
      <c r="D9" s="5">
        <f>(IF(Markedsandel!D9="F",Parametere!$E$5,IF(Markedsandel!D9="S",Parametere!$E$6,IF(Markedsandel!D9="H",Parametere!$E$7,IF(Markedsandel!D9="L",Parametere!$E$8,Parametere!$E$9)))))
*(IF(Komplementaritet!D9="I",Parametere!$E$12,IF(Komplementaritet!D9="L",Parametere!$E$13,Parametere!$E$14)))
*(Billettinntekter!D9)*(Parametere!$E$17)*((1-Parametere!$E$20/100)*(1+(Parametere!$E$20*Parametere!$E$21)/100))</f>
        <v>49.924874999999993</v>
      </c>
      <c r="E9" s="5">
        <f>(IF(Markedsandel!E9="F",Parametere!$E$5,IF(Markedsandel!E9="S",Parametere!$E$6,IF(Markedsandel!E9="H",Parametere!$E$7,IF(Markedsandel!E9="L",Parametere!$E$8,Parametere!$E$9)))))
*(IF(Komplementaritet!E9="I",Parametere!$E$12,IF(Komplementaritet!E9="L",Parametere!$E$13,Parametere!$E$14)))
*(Billettinntekter!E9)*(Parametere!$E$17)*((1-Parametere!$E$20/100)*(1+(Parametere!$E$20*Parametere!$E$21)/100))</f>
        <v>49.924874999999993</v>
      </c>
      <c r="F9" s="5">
        <f>(IF(Markedsandel!F9="F",Parametere!$E$5,IF(Markedsandel!F9="S",Parametere!$E$6,IF(Markedsandel!F9="H",Parametere!$E$7,IF(Markedsandel!F9="L",Parametere!$E$8,Parametere!$E$9)))))
*(IF(Komplementaritet!F9="I",Parametere!$E$12,IF(Komplementaritet!F9="L",Parametere!$E$13,Parametere!$E$14)))
*(Billettinntekter!F9)*(Parametere!$E$17)*((1-Parametere!$E$20/100)*(1+(Parametere!$E$20*Parametere!$E$21)/100))</f>
        <v>0</v>
      </c>
      <c r="G9" s="5">
        <f>(IF(Markedsandel!G9="F",Parametere!$E$5,IF(Markedsandel!G9="S",Parametere!$E$6,IF(Markedsandel!G9="H",Parametere!$E$7,IF(Markedsandel!G9="L",Parametere!$E$8,Parametere!$E$9)))))
*(IF(Komplementaritet!G9="I",Parametere!$E$12,IF(Komplementaritet!G9="L",Parametere!$E$13,Parametere!$E$14)))
*(Billettinntekter!G9)*(Parametere!$E$17)*((1-Parametere!$E$20/100)*(1+(Parametere!$E$20*Parametere!$E$21)/100))</f>
        <v>0</v>
      </c>
      <c r="H9" s="5">
        <f>(IF(Markedsandel!H9="F",Parametere!$E$5,IF(Markedsandel!H9="S",Parametere!$E$6,IF(Markedsandel!H9="H",Parametere!$E$7,IF(Markedsandel!H9="L",Parametere!$E$8,Parametere!$E$9)))))
*(IF(Komplementaritet!H9="I",Parametere!$E$12,IF(Komplementaritet!H9="L",Parametere!$E$13,Parametere!$E$14)))
*(Billettinntekter!H9)*(Parametere!$E$17)*((1-Parametere!$E$20/100)*(1+(Parametere!$E$20*Parametere!$E$21)/100))</f>
        <v>0</v>
      </c>
      <c r="I9" s="5">
        <f>(IF(Markedsandel!I9="F",Parametere!$E$5,IF(Markedsandel!I9="S",Parametere!$E$6,IF(Markedsandel!I9="H",Parametere!$E$7,IF(Markedsandel!I9="L",Parametere!$E$8,Parametere!$E$9)))))
*(IF(Komplementaritet!I9="I",Parametere!$E$12,IF(Komplementaritet!I9="L",Parametere!$E$13,Parametere!$E$14)))
*(Billettinntekter!I9)*(Parametere!$E$17)*((1-Parametere!$E$20/100)*(1+(Parametere!$E$20*Parametere!$E$21)/100))</f>
        <v>0</v>
      </c>
      <c r="J9" s="5">
        <f>(IF(Markedsandel!J9="F",Parametere!$E$5,IF(Markedsandel!J9="S",Parametere!$E$6,IF(Markedsandel!J9="H",Parametere!$E$7,IF(Markedsandel!J9="L",Parametere!$E$8,Parametere!$E$9)))))
*(IF(Komplementaritet!J9="I",Parametere!$E$12,IF(Komplementaritet!J9="L",Parametere!$E$13,Parametere!$E$14)))
*(Billettinntekter!J9)*(Parametere!$E$17)*((1-Parametere!$E$20/100)*(1+(Parametere!$E$20*Parametere!$E$21)/100))</f>
        <v>0</v>
      </c>
      <c r="O9" t="str">
        <f>Hovedside!$C$7</f>
        <v>Stasjon 3</v>
      </c>
      <c r="P9" s="5" t="s">
        <v>17</v>
      </c>
      <c r="Q9" s="5" t="s">
        <v>17</v>
      </c>
      <c r="R9" s="5">
        <f>(IF(Markedsandel!R9="F",Parametere!$E$5,IF(Markedsandel!R9="S",Parametere!$E$6,IF(Markedsandel!R9="H",Parametere!$E$7,IF(Markedsandel!R9="L",Parametere!$E$8,Parametere!$E$9)))))
*(IF(Komplementaritet!R9="I",Parametere!$E$12,IF(Komplementaritet!R9="L",Parametere!$E$13,Parametere!$E$14)))
*(Billettinntekter!R9)*(Parametere!$E$17)*((1-Parametere!$E$20/100)*(1+(Parametere!$E$20*Parametere!$E$21)/100))</f>
        <v>14.264250000000001</v>
      </c>
      <c r="S9" s="5">
        <f>(IF(Markedsandel!S9="F",Parametere!$E$5,IF(Markedsandel!S9="S",Parametere!$E$6,IF(Markedsandel!S9="H",Parametere!$E$7,IF(Markedsandel!S9="L",Parametere!$E$8,Parametere!$E$9)))))
*(IF(Komplementaritet!S9="I",Parametere!$E$12,IF(Komplementaritet!S9="L",Parametere!$E$13,Parametere!$E$14)))
*(Billettinntekter!S9)*(Parametere!$E$17)*((1-Parametere!$E$20/100)*(1+(Parametere!$E$20*Parametere!$E$21)/100))</f>
        <v>14.264250000000001</v>
      </c>
      <c r="T9" s="5">
        <f>(IF(Markedsandel!T9="F",Parametere!$E$5,IF(Markedsandel!T9="S",Parametere!$E$6,IF(Markedsandel!T9="H",Parametere!$E$7,IF(Markedsandel!T9="L",Parametere!$E$8,Parametere!$E$9)))))
*(IF(Komplementaritet!T9="I",Parametere!$E$12,IF(Komplementaritet!T9="L",Parametere!$E$13,Parametere!$E$14)))
*(Billettinntekter!T9)*(Parametere!$E$17)*((1-Parametere!$E$20/100)*(1+(Parametere!$E$20*Parametere!$E$21)/100))</f>
        <v>0</v>
      </c>
      <c r="U9" s="5">
        <f>(IF(Markedsandel!U9="F",Parametere!$E$5,IF(Markedsandel!U9="S",Parametere!$E$6,IF(Markedsandel!U9="H",Parametere!$E$7,IF(Markedsandel!U9="L",Parametere!$E$8,Parametere!$E$9)))))
*(IF(Komplementaritet!U9="I",Parametere!$E$12,IF(Komplementaritet!U9="L",Parametere!$E$13,Parametere!$E$14)))
*(Billettinntekter!U9)*(Parametere!$E$17)*((1-Parametere!$E$20/100)*(1+(Parametere!$E$20*Parametere!$E$21)/100))</f>
        <v>0</v>
      </c>
      <c r="V9" s="5">
        <f>(IF(Markedsandel!V9="F",Parametere!$E$5,IF(Markedsandel!V9="S",Parametere!$E$6,IF(Markedsandel!V9="H",Parametere!$E$7,IF(Markedsandel!V9="L",Parametere!$E$8,Parametere!$E$9)))))
*(IF(Komplementaritet!V9="I",Parametere!$E$12,IF(Komplementaritet!V9="L",Parametere!$E$13,Parametere!$E$14)))
*(Billettinntekter!V9)*(Parametere!$E$17)*((1-Parametere!$E$20/100)*(1+(Parametere!$E$20*Parametere!$E$21)/100))</f>
        <v>0</v>
      </c>
      <c r="W9" s="5">
        <f>(IF(Markedsandel!W9="F",Parametere!$E$5,IF(Markedsandel!W9="S",Parametere!$E$6,IF(Markedsandel!W9="H",Parametere!$E$7,IF(Markedsandel!W9="L",Parametere!$E$8,Parametere!$E$9)))))
*(IF(Komplementaritet!W9="I",Parametere!$E$12,IF(Komplementaritet!W9="L",Parametere!$E$13,Parametere!$E$14)))
*(Billettinntekter!W9)*(Parametere!$E$17)*((1-Parametere!$E$20/100)*(1+(Parametere!$E$20*Parametere!$E$21)/100))</f>
        <v>0</v>
      </c>
      <c r="X9" s="5">
        <f>(IF(Markedsandel!X9="F",Parametere!$E$5,IF(Markedsandel!X9="S",Parametere!$E$6,IF(Markedsandel!X9="H",Parametere!$E$7,IF(Markedsandel!X9="L",Parametere!$E$8,Parametere!$E$9)))))
*(IF(Komplementaritet!X9="I",Parametere!$E$12,IF(Komplementaritet!X9="L",Parametere!$E$13,Parametere!$E$14)))
*(Billettinntekter!X9)*(Parametere!$E$17)*((1-Parametere!$E$20/100)*(1+(Parametere!$E$20*Parametere!$E$21)/100))</f>
        <v>0</v>
      </c>
    </row>
    <row r="10" spans="1:24" x14ac:dyDescent="0.25">
      <c r="A10" t="str">
        <f>Hovedside!$D$7</f>
        <v>Stasjon 4</v>
      </c>
      <c r="B10" s="5" t="s">
        <v>17</v>
      </c>
      <c r="C10" s="5" t="s">
        <v>17</v>
      </c>
      <c r="D10" s="5" t="s">
        <v>17</v>
      </c>
      <c r="E10" s="5">
        <f>(IF(Markedsandel!E10="F",Parametere!$E$5,IF(Markedsandel!E10="S",Parametere!$E$6,IF(Markedsandel!E10="H",Parametere!$E$7,IF(Markedsandel!E10="L",Parametere!$E$8,Parametere!$E$9)))))
*(IF(Komplementaritet!E10="I",Parametere!$E$12,IF(Komplementaritet!E10="L",Parametere!$E$13,Parametere!$E$14)))
*(Billettinntekter!E10)*(Parametere!$E$17)*((1-Parametere!$E$20/100)*(1+(Parametere!$E$20*Parametere!$E$21)/100))</f>
        <v>0</v>
      </c>
      <c r="F10" s="5">
        <f>(IF(Markedsandel!F10="F",Parametere!$E$5,IF(Markedsandel!F10="S",Parametere!$E$6,IF(Markedsandel!F10="H",Parametere!$E$7,IF(Markedsandel!F10="L",Parametere!$E$8,Parametere!$E$9)))))
*(IF(Komplementaritet!F10="I",Parametere!$E$12,IF(Komplementaritet!F10="L",Parametere!$E$13,Parametere!$E$14)))
*(Billettinntekter!F10)*(Parametere!$E$17)*((1-Parametere!$E$20/100)*(1+(Parametere!$E$20*Parametere!$E$21)/100))</f>
        <v>0</v>
      </c>
      <c r="G10" s="5">
        <f>(IF(Markedsandel!G10="F",Parametere!$E$5,IF(Markedsandel!G10="S",Parametere!$E$6,IF(Markedsandel!G10="H",Parametere!$E$7,IF(Markedsandel!G10="L",Parametere!$E$8,Parametere!$E$9)))))
*(IF(Komplementaritet!G10="I",Parametere!$E$12,IF(Komplementaritet!G10="L",Parametere!$E$13,Parametere!$E$14)))
*(Billettinntekter!G10)*(Parametere!$E$17)*((1-Parametere!$E$20/100)*(1+(Parametere!$E$20*Parametere!$E$21)/100))</f>
        <v>0</v>
      </c>
      <c r="H10" s="5">
        <f>(IF(Markedsandel!H10="F",Parametere!$E$5,IF(Markedsandel!H10="S",Parametere!$E$6,IF(Markedsandel!H10="H",Parametere!$E$7,IF(Markedsandel!H10="L",Parametere!$E$8,Parametere!$E$9)))))
*(IF(Komplementaritet!H10="I",Parametere!$E$12,IF(Komplementaritet!H10="L",Parametere!$E$13,Parametere!$E$14)))
*(Billettinntekter!H10)*(Parametere!$E$17)*((1-Parametere!$E$20/100)*(1+(Parametere!$E$20*Parametere!$E$21)/100))</f>
        <v>0</v>
      </c>
      <c r="I10" s="5">
        <f>(IF(Markedsandel!I10="F",Parametere!$E$5,IF(Markedsandel!I10="S",Parametere!$E$6,IF(Markedsandel!I10="H",Parametere!$E$7,IF(Markedsandel!I10="L",Parametere!$E$8,Parametere!$E$9)))))
*(IF(Komplementaritet!I10="I",Parametere!$E$12,IF(Komplementaritet!I10="L",Parametere!$E$13,Parametere!$E$14)))
*(Billettinntekter!I10)*(Parametere!$E$17)*((1-Parametere!$E$20/100)*(1+(Parametere!$E$20*Parametere!$E$21)/100))</f>
        <v>0</v>
      </c>
      <c r="J10" s="5">
        <f>(IF(Markedsandel!J10="F",Parametere!$E$5,IF(Markedsandel!J10="S",Parametere!$E$6,IF(Markedsandel!J10="H",Parametere!$E$7,IF(Markedsandel!J10="L",Parametere!$E$8,Parametere!$E$9)))))
*(IF(Komplementaritet!J10="I",Parametere!$E$12,IF(Komplementaritet!J10="L",Parametere!$E$13,Parametere!$E$14)))
*(Billettinntekter!J10)*(Parametere!$E$17)*((1-Parametere!$E$20/100)*(1+(Parametere!$E$20*Parametere!$E$21)/100))</f>
        <v>0</v>
      </c>
      <c r="O10" t="str">
        <f>Hovedside!$D$7</f>
        <v>Stasjon 4</v>
      </c>
      <c r="P10" s="5" t="s">
        <v>17</v>
      </c>
      <c r="Q10" s="5" t="s">
        <v>17</v>
      </c>
      <c r="R10" s="5" t="s">
        <v>17</v>
      </c>
      <c r="S10" s="5">
        <f>(IF(Markedsandel!S10="F",Parametere!$E$5,IF(Markedsandel!S10="S",Parametere!$E$6,IF(Markedsandel!S10="H",Parametere!$E$7,IF(Markedsandel!S10="L",Parametere!$E$8,Parametere!$E$9)))))
*(IF(Komplementaritet!S10="I",Parametere!$E$12,IF(Komplementaritet!S10="L",Parametere!$E$13,Parametere!$E$14)))
*(Billettinntekter!S10)*(Parametere!$E$17)*((1-Parametere!$E$20/100)*(1+(Parametere!$E$20*Parametere!$E$21)/100))</f>
        <v>0</v>
      </c>
      <c r="T10" s="5">
        <f>(IF(Markedsandel!T10="F",Parametere!$E$5,IF(Markedsandel!T10="S",Parametere!$E$6,IF(Markedsandel!T10="H",Parametere!$E$7,IF(Markedsandel!T10="L",Parametere!$E$8,Parametere!$E$9)))))
*(IF(Komplementaritet!T10="I",Parametere!$E$12,IF(Komplementaritet!T10="L",Parametere!$E$13,Parametere!$E$14)))
*(Billettinntekter!T10)*(Parametere!$E$17)*((1-Parametere!$E$20/100)*(1+(Parametere!$E$20*Parametere!$E$21)/100))</f>
        <v>0</v>
      </c>
      <c r="U10" s="5">
        <f>(IF(Markedsandel!U10="F",Parametere!$E$5,IF(Markedsandel!U10="S",Parametere!$E$6,IF(Markedsandel!U10="H",Parametere!$E$7,IF(Markedsandel!U10="L",Parametere!$E$8,Parametere!$E$9)))))
*(IF(Komplementaritet!U10="I",Parametere!$E$12,IF(Komplementaritet!U10="L",Parametere!$E$13,Parametere!$E$14)))
*(Billettinntekter!U10)*(Parametere!$E$17)*((1-Parametere!$E$20/100)*(1+(Parametere!$E$20*Parametere!$E$21)/100))</f>
        <v>0</v>
      </c>
      <c r="V10" s="5">
        <f>(IF(Markedsandel!V10="F",Parametere!$E$5,IF(Markedsandel!V10="S",Parametere!$E$6,IF(Markedsandel!V10="H",Parametere!$E$7,IF(Markedsandel!V10="L",Parametere!$E$8,Parametere!$E$9)))))
*(IF(Komplementaritet!V10="I",Parametere!$E$12,IF(Komplementaritet!V10="L",Parametere!$E$13,Parametere!$E$14)))
*(Billettinntekter!V10)*(Parametere!$E$17)*((1-Parametere!$E$20/100)*(1+(Parametere!$E$20*Parametere!$E$21)/100))</f>
        <v>0</v>
      </c>
      <c r="W10" s="5">
        <f>(IF(Markedsandel!W10="F",Parametere!$E$5,IF(Markedsandel!W10="S",Parametere!$E$6,IF(Markedsandel!W10="H",Parametere!$E$7,IF(Markedsandel!W10="L",Parametere!$E$8,Parametere!$E$9)))))
*(IF(Komplementaritet!W10="I",Parametere!$E$12,IF(Komplementaritet!W10="L",Parametere!$E$13,Parametere!$E$14)))
*(Billettinntekter!W10)*(Parametere!$E$17)*((1-Parametere!$E$20/100)*(1+(Parametere!$E$20*Parametere!$E$21)/100))</f>
        <v>0</v>
      </c>
      <c r="X10" s="5">
        <f>(IF(Markedsandel!X10="F",Parametere!$E$5,IF(Markedsandel!X10="S",Parametere!$E$6,IF(Markedsandel!X10="H",Parametere!$E$7,IF(Markedsandel!X10="L",Parametere!$E$8,Parametere!$E$9)))))
*(IF(Komplementaritet!X10="I",Parametere!$E$12,IF(Komplementaritet!X10="L",Parametere!$E$13,Parametere!$E$14)))
*(Billettinntekter!X10)*(Parametere!$E$17)*((1-Parametere!$E$20/100)*(1+(Parametere!$E$20*Parametere!$E$21)/100))</f>
        <v>0</v>
      </c>
    </row>
    <row r="11" spans="1:24" x14ac:dyDescent="0.25">
      <c r="A11" t="str">
        <f>Hovedside!$E$7</f>
        <v>Stasjon 5</v>
      </c>
      <c r="B11" s="5" t="s">
        <v>17</v>
      </c>
      <c r="C11" s="5" t="s">
        <v>17</v>
      </c>
      <c r="D11" s="5" t="s">
        <v>17</v>
      </c>
      <c r="E11" s="5" t="s">
        <v>17</v>
      </c>
      <c r="F11" s="5">
        <f>(IF(Markedsandel!F11="F",Parametere!$E$5,IF(Markedsandel!F11="S",Parametere!$E$6,IF(Markedsandel!F11="H",Parametere!$E$7,IF(Markedsandel!F11="L",Parametere!$E$8,Parametere!$E$9)))))
*(IF(Komplementaritet!F11="I",Parametere!$E$12,IF(Komplementaritet!F11="L",Parametere!$E$13,Parametere!$E$14)))
*(Billettinntekter!F11)*(Parametere!$E$17)*((1-Parametere!$E$20/100)*(1+(Parametere!$E$20*Parametere!$E$21)/100))</f>
        <v>0</v>
      </c>
      <c r="G11" s="5">
        <f>(IF(Markedsandel!G11="F",Parametere!$E$5,IF(Markedsandel!G11="S",Parametere!$E$6,IF(Markedsandel!G11="H",Parametere!$E$7,IF(Markedsandel!G11="L",Parametere!$E$8,Parametere!$E$9)))))
*(IF(Komplementaritet!G11="I",Parametere!$E$12,IF(Komplementaritet!G11="L",Parametere!$E$13,Parametere!$E$14)))
*(Billettinntekter!G11)*(Parametere!$E$17)*((1-Parametere!$E$20/100)*(1+(Parametere!$E$20*Parametere!$E$21)/100))</f>
        <v>0</v>
      </c>
      <c r="H11" s="5">
        <f>(IF(Markedsandel!H11="F",Parametere!$E$5,IF(Markedsandel!H11="S",Parametere!$E$6,IF(Markedsandel!H11="H",Parametere!$E$7,IF(Markedsandel!H11="L",Parametere!$E$8,Parametere!$E$9)))))
*(IF(Komplementaritet!H11="I",Parametere!$E$12,IF(Komplementaritet!H11="L",Parametere!$E$13,Parametere!$E$14)))
*(Billettinntekter!H11)*(Parametere!$E$17)*((1-Parametere!$E$20/100)*(1+(Parametere!$E$20*Parametere!$E$21)/100))</f>
        <v>0</v>
      </c>
      <c r="I11" s="5">
        <f>(IF(Markedsandel!I11="F",Parametere!$E$5,IF(Markedsandel!I11="S",Parametere!$E$6,IF(Markedsandel!I11="H",Parametere!$E$7,IF(Markedsandel!I11="L",Parametere!$E$8,Parametere!$E$9)))))
*(IF(Komplementaritet!I11="I",Parametere!$E$12,IF(Komplementaritet!I11="L",Parametere!$E$13,Parametere!$E$14)))
*(Billettinntekter!I11)*(Parametere!$E$17)*((1-Parametere!$E$20/100)*(1+(Parametere!$E$20*Parametere!$E$21)/100))</f>
        <v>0</v>
      </c>
      <c r="J11" s="5">
        <f>(IF(Markedsandel!J11="F",Parametere!$E$5,IF(Markedsandel!J11="S",Parametere!$E$6,IF(Markedsandel!J11="H",Parametere!$E$7,IF(Markedsandel!J11="L",Parametere!$E$8,Parametere!$E$9)))))
*(IF(Komplementaritet!J11="I",Parametere!$E$12,IF(Komplementaritet!J11="L",Parametere!$E$13,Parametere!$E$14)))
*(Billettinntekter!J11)*(Parametere!$E$17)*((1-Parametere!$E$20/100)*(1+(Parametere!$E$20*Parametere!$E$21)/100))</f>
        <v>0</v>
      </c>
      <c r="O11" t="str">
        <f>Hovedside!$E$7</f>
        <v>Stasjon 5</v>
      </c>
      <c r="P11" s="5" t="s">
        <v>17</v>
      </c>
      <c r="Q11" s="5" t="s">
        <v>17</v>
      </c>
      <c r="R11" s="5" t="s">
        <v>17</v>
      </c>
      <c r="S11" s="5" t="s">
        <v>17</v>
      </c>
      <c r="T11" s="5">
        <f>(IF(Markedsandel!T11="F",Parametere!$E$5,IF(Markedsandel!T11="S",Parametere!$E$6,IF(Markedsandel!T11="H",Parametere!$E$7,IF(Markedsandel!T11="L",Parametere!$E$8,Parametere!$E$9)))))
*(IF(Komplementaritet!T11="I",Parametere!$E$12,IF(Komplementaritet!T11="L",Parametere!$E$13,Parametere!$E$14)))
*(Billettinntekter!T11)*(Parametere!$E$17)*((1-Parametere!$E$20/100)*(1+(Parametere!$E$20*Parametere!$E$21)/100))</f>
        <v>0</v>
      </c>
      <c r="U11" s="5">
        <f>(IF(Markedsandel!U11="F",Parametere!$E$5,IF(Markedsandel!U11="S",Parametere!$E$6,IF(Markedsandel!U11="H",Parametere!$E$7,IF(Markedsandel!U11="L",Parametere!$E$8,Parametere!$E$9)))))
*(IF(Komplementaritet!U11="I",Parametere!$E$12,IF(Komplementaritet!U11="L",Parametere!$E$13,Parametere!$E$14)))
*(Billettinntekter!U11)*(Parametere!$E$17)*((1-Parametere!$E$20/100)*(1+(Parametere!$E$20*Parametere!$E$21)/100))</f>
        <v>0</v>
      </c>
      <c r="V11" s="5">
        <f>(IF(Markedsandel!V11="F",Parametere!$E$5,IF(Markedsandel!V11="S",Parametere!$E$6,IF(Markedsandel!V11="H",Parametere!$E$7,IF(Markedsandel!V11="L",Parametere!$E$8,Parametere!$E$9)))))
*(IF(Komplementaritet!V11="I",Parametere!$E$12,IF(Komplementaritet!V11="L",Parametere!$E$13,Parametere!$E$14)))
*(Billettinntekter!V11)*(Parametere!$E$17)*((1-Parametere!$E$20/100)*(1+(Parametere!$E$20*Parametere!$E$21)/100))</f>
        <v>0</v>
      </c>
      <c r="W11" s="5">
        <f>(IF(Markedsandel!W11="F",Parametere!$E$5,IF(Markedsandel!W11="S",Parametere!$E$6,IF(Markedsandel!W11="H",Parametere!$E$7,IF(Markedsandel!W11="L",Parametere!$E$8,Parametere!$E$9)))))
*(IF(Komplementaritet!W11="I",Parametere!$E$12,IF(Komplementaritet!W11="L",Parametere!$E$13,Parametere!$E$14)))
*(Billettinntekter!W11)*(Parametere!$E$17)*((1-Parametere!$E$20/100)*(1+(Parametere!$E$20*Parametere!$E$21)/100))</f>
        <v>0</v>
      </c>
      <c r="X11" s="5">
        <f>(IF(Markedsandel!X11="F",Parametere!$E$5,IF(Markedsandel!X11="S",Parametere!$E$6,IF(Markedsandel!X11="H",Parametere!$E$7,IF(Markedsandel!X11="L",Parametere!$E$8,Parametere!$E$9)))))
*(IF(Komplementaritet!X11="I",Parametere!$E$12,IF(Komplementaritet!X11="L",Parametere!$E$13,Parametere!$E$14)))
*(Billettinntekter!X11)*(Parametere!$E$17)*((1-Parametere!$E$20/100)*(1+(Parametere!$E$20*Parametere!$E$21)/100))</f>
        <v>0</v>
      </c>
    </row>
    <row r="12" spans="1:24" x14ac:dyDescent="0.25">
      <c r="A12">
        <f>Hovedside!$F$7</f>
        <v>0</v>
      </c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>
        <f>(IF(Markedsandel!G12="F",Parametere!$E$5,IF(Markedsandel!G12="S",Parametere!$E$6,IF(Markedsandel!G12="H",Parametere!$E$7,IF(Markedsandel!G12="L",Parametere!$E$8,Parametere!$E$9)))))
*(IF(Komplementaritet!G12="I",Parametere!$E$12,IF(Komplementaritet!G12="L",Parametere!$E$13,Parametere!$E$14)))
*(Billettinntekter!G12)*(Parametere!$E$17)*((1-Parametere!$E$20/100)*(1+(Parametere!$E$20*Parametere!$E$21)/100))</f>
        <v>0</v>
      </c>
      <c r="H12" s="5">
        <f>(IF(Markedsandel!H12="F",Parametere!$E$5,IF(Markedsandel!H12="S",Parametere!$E$6,IF(Markedsandel!H12="H",Parametere!$E$7,IF(Markedsandel!H12="L",Parametere!$E$8,Parametere!$E$9)))))
*(IF(Komplementaritet!H12="I",Parametere!$E$12,IF(Komplementaritet!H12="L",Parametere!$E$13,Parametere!$E$14)))
*(Billettinntekter!H12)*(Parametere!$E$17)*((1-Parametere!$E$20/100)*(1+(Parametere!$E$20*Parametere!$E$21)/100))</f>
        <v>0</v>
      </c>
      <c r="I12" s="5">
        <f>(IF(Markedsandel!I12="F",Parametere!$E$5,IF(Markedsandel!I12="S",Parametere!$E$6,IF(Markedsandel!I12="H",Parametere!$E$7,IF(Markedsandel!I12="L",Parametere!$E$8,Parametere!$E$9)))))
*(IF(Komplementaritet!I12="I",Parametere!$E$12,IF(Komplementaritet!I12="L",Parametere!$E$13,Parametere!$E$14)))
*(Billettinntekter!I12)*(Parametere!$E$17)*((1-Parametere!$E$20/100)*(1+(Parametere!$E$20*Parametere!$E$21)/100))</f>
        <v>0</v>
      </c>
      <c r="J12" s="5">
        <f>(IF(Markedsandel!J12="F",Parametere!$E$5,IF(Markedsandel!J12="S",Parametere!$E$6,IF(Markedsandel!J12="H",Parametere!$E$7,IF(Markedsandel!J12="L",Parametere!$E$8,Parametere!$E$9)))))
*(IF(Komplementaritet!J12="I",Parametere!$E$12,IF(Komplementaritet!J12="L",Parametere!$E$13,Parametere!$E$14)))
*(Billettinntekter!J12)*(Parametere!$E$17)*((1-Parametere!$E$20/100)*(1+(Parametere!$E$20*Parametere!$E$21)/100))</f>
        <v>0</v>
      </c>
      <c r="O12">
        <f>Hovedside!$F$7</f>
        <v>0</v>
      </c>
      <c r="P12" s="5" t="s">
        <v>17</v>
      </c>
      <c r="Q12" s="5" t="s">
        <v>17</v>
      </c>
      <c r="R12" s="5" t="s">
        <v>17</v>
      </c>
      <c r="S12" s="5" t="s">
        <v>17</v>
      </c>
      <c r="T12" s="5" t="s">
        <v>17</v>
      </c>
      <c r="U12" s="5">
        <f>(IF(Markedsandel!U12="F",Parametere!$E$5,IF(Markedsandel!U12="S",Parametere!$E$6,IF(Markedsandel!U12="H",Parametere!$E$7,IF(Markedsandel!U12="L",Parametere!$E$8,Parametere!$E$9)))))
*(IF(Komplementaritet!U12="I",Parametere!$E$12,IF(Komplementaritet!U12="L",Parametere!$E$13,Parametere!$E$14)))
*(Billettinntekter!U12)*(Parametere!$E$17)*((1-Parametere!$E$20/100)*(1+(Parametere!$E$20*Parametere!$E$21)/100))</f>
        <v>0</v>
      </c>
      <c r="V12" s="5">
        <f>(IF(Markedsandel!V12="F",Parametere!$E$5,IF(Markedsandel!V12="S",Parametere!$E$6,IF(Markedsandel!V12="H",Parametere!$E$7,IF(Markedsandel!V12="L",Parametere!$E$8,Parametere!$E$9)))))
*(IF(Komplementaritet!V12="I",Parametere!$E$12,IF(Komplementaritet!V12="L",Parametere!$E$13,Parametere!$E$14)))
*(Billettinntekter!V12)*(Parametere!$E$17)*((1-Parametere!$E$20/100)*(1+(Parametere!$E$20*Parametere!$E$21)/100))</f>
        <v>0</v>
      </c>
      <c r="W12" s="5">
        <f>(IF(Markedsandel!W12="F",Parametere!$E$5,IF(Markedsandel!W12="S",Parametere!$E$6,IF(Markedsandel!W12="H",Parametere!$E$7,IF(Markedsandel!W12="L",Parametere!$E$8,Parametere!$E$9)))))
*(IF(Komplementaritet!W12="I",Parametere!$E$12,IF(Komplementaritet!W12="L",Parametere!$E$13,Parametere!$E$14)))
*(Billettinntekter!W12)*(Parametere!$E$17)*((1-Parametere!$E$20/100)*(1+(Parametere!$E$20*Parametere!$E$21)/100))</f>
        <v>0</v>
      </c>
      <c r="X12" s="5">
        <f>(IF(Markedsandel!X12="F",Parametere!$E$5,IF(Markedsandel!X12="S",Parametere!$E$6,IF(Markedsandel!X12="H",Parametere!$E$7,IF(Markedsandel!X12="L",Parametere!$E$8,Parametere!$E$9)))))
*(IF(Komplementaritet!X12="I",Parametere!$E$12,IF(Komplementaritet!X12="L",Parametere!$E$13,Parametere!$E$14)))
*(Billettinntekter!X12)*(Parametere!$E$17)*((1-Parametere!$E$20/100)*(1+(Parametere!$E$20*Parametere!$E$21)/100))</f>
        <v>0</v>
      </c>
    </row>
    <row r="13" spans="1:24" x14ac:dyDescent="0.25">
      <c r="A13">
        <f>Hovedside!$G$7</f>
        <v>0</v>
      </c>
      <c r="B13" s="5" t="s">
        <v>17</v>
      </c>
      <c r="C13" s="5" t="s">
        <v>17</v>
      </c>
      <c r="D13" s="5" t="s">
        <v>17</v>
      </c>
      <c r="E13" s="5" t="s">
        <v>17</v>
      </c>
      <c r="F13" s="5" t="s">
        <v>17</v>
      </c>
      <c r="G13" s="5" t="s">
        <v>17</v>
      </c>
      <c r="H13" s="5">
        <f>(IF(Markedsandel!H13="F",Parametere!$E$5,IF(Markedsandel!H13="S",Parametere!$E$6,IF(Markedsandel!H13="H",Parametere!$E$7,IF(Markedsandel!H13="L",Parametere!$E$8,Parametere!$E$9)))))
*(IF(Komplementaritet!H13="I",Parametere!$E$12,IF(Komplementaritet!H13="L",Parametere!$E$13,Parametere!$E$14)))
*(Billettinntekter!H13)*(Parametere!$E$17)*((1-Parametere!$E$20/100)*(1+(Parametere!$E$20*Parametere!$E$21)/100))</f>
        <v>0</v>
      </c>
      <c r="I13" s="5">
        <f>(IF(Markedsandel!I13="F",Parametere!$E$5,IF(Markedsandel!I13="S",Parametere!$E$6,IF(Markedsandel!I13="H",Parametere!$E$7,IF(Markedsandel!I13="L",Parametere!$E$8,Parametere!$E$9)))))
*(IF(Komplementaritet!I13="I",Parametere!$E$12,IF(Komplementaritet!I13="L",Parametere!$E$13,Parametere!$E$14)))
*(Billettinntekter!I13)*(Parametere!$E$17)*((1-Parametere!$E$20/100)*(1+(Parametere!$E$20*Parametere!$E$21)/100))</f>
        <v>0</v>
      </c>
      <c r="J13" s="5">
        <f>(IF(Markedsandel!J13="F",Parametere!$E$5,IF(Markedsandel!J13="S",Parametere!$E$6,IF(Markedsandel!J13="H",Parametere!$E$7,IF(Markedsandel!J13="L",Parametere!$E$8,Parametere!$E$9)))))
*(IF(Komplementaritet!J13="I",Parametere!$E$12,IF(Komplementaritet!J13="L",Parametere!$E$13,Parametere!$E$14)))
*(Billettinntekter!J13)*(Parametere!$E$17)*((1-Parametere!$E$20/100)*(1+(Parametere!$E$20*Parametere!$E$21)/100))</f>
        <v>0</v>
      </c>
      <c r="O13">
        <f>Hovedside!$G$7</f>
        <v>0</v>
      </c>
      <c r="P13" s="5" t="s">
        <v>17</v>
      </c>
      <c r="Q13" s="5" t="s">
        <v>17</v>
      </c>
      <c r="R13" s="5" t="s">
        <v>17</v>
      </c>
      <c r="S13" s="5" t="s">
        <v>17</v>
      </c>
      <c r="T13" s="5" t="s">
        <v>17</v>
      </c>
      <c r="U13" s="5" t="s">
        <v>17</v>
      </c>
      <c r="V13" s="5">
        <f>(IF(Markedsandel!V13="F",Parametere!$E$5,IF(Markedsandel!V13="S",Parametere!$E$6,IF(Markedsandel!V13="H",Parametere!$E$7,IF(Markedsandel!V13="L",Parametere!$E$8,Parametere!$E$9)))))
*(IF(Komplementaritet!V13="I",Parametere!$E$12,IF(Komplementaritet!V13="L",Parametere!$E$13,Parametere!$E$14)))
*(Billettinntekter!V13)*(Parametere!$E$17)*((1-Parametere!$E$20/100)*(1+(Parametere!$E$20*Parametere!$E$21)/100))</f>
        <v>0</v>
      </c>
      <c r="W13" s="5">
        <f>(IF(Markedsandel!W13="F",Parametere!$E$5,IF(Markedsandel!W13="S",Parametere!$E$6,IF(Markedsandel!W13="H",Parametere!$E$7,IF(Markedsandel!W13="L",Parametere!$E$8,Parametere!$E$9)))))
*(IF(Komplementaritet!W13="I",Parametere!$E$12,IF(Komplementaritet!W13="L",Parametere!$E$13,Parametere!$E$14)))
*(Billettinntekter!W13)*(Parametere!$E$17)*((1-Parametere!$E$20/100)*(1+(Parametere!$E$20*Parametere!$E$21)/100))</f>
        <v>0</v>
      </c>
      <c r="X13" s="5">
        <f>(IF(Markedsandel!X13="F",Parametere!$E$5,IF(Markedsandel!X13="S",Parametere!$E$6,IF(Markedsandel!X13="H",Parametere!$E$7,IF(Markedsandel!X13="L",Parametere!$E$8,Parametere!$E$9)))))
*(IF(Komplementaritet!X13="I",Parametere!$E$12,IF(Komplementaritet!X13="L",Parametere!$E$13,Parametere!$E$14)))
*(Billettinntekter!X13)*(Parametere!$E$17)*((1-Parametere!$E$20/100)*(1+(Parametere!$E$20*Parametere!$E$21)/100))</f>
        <v>0</v>
      </c>
    </row>
    <row r="14" spans="1:24" x14ac:dyDescent="0.25">
      <c r="A14">
        <f>Hovedside!$H$7</f>
        <v>0</v>
      </c>
      <c r="B14" s="5" t="s">
        <v>17</v>
      </c>
      <c r="C14" s="5" t="s">
        <v>17</v>
      </c>
      <c r="D14" s="5" t="s">
        <v>17</v>
      </c>
      <c r="E14" s="5" t="s">
        <v>17</v>
      </c>
      <c r="F14" s="5" t="s">
        <v>17</v>
      </c>
      <c r="G14" s="5" t="s">
        <v>17</v>
      </c>
      <c r="H14" s="5" t="s">
        <v>17</v>
      </c>
      <c r="I14" s="5">
        <f>(IF(Markedsandel!I14="F",Parametere!$E$5,IF(Markedsandel!I14="S",Parametere!$E$6,IF(Markedsandel!I14="H",Parametere!$E$7,IF(Markedsandel!I14="L",Parametere!$E$8,Parametere!$E$9)))))
*(IF(Komplementaritet!I14="I",Parametere!$E$12,IF(Komplementaritet!I14="L",Parametere!$E$13,Parametere!$E$14)))
*(Billettinntekter!I14)*(Parametere!$E$17)*((1-Parametere!$E$20/100)*(1+(Parametere!$E$20*Parametere!$E$21)/100))</f>
        <v>0</v>
      </c>
      <c r="J14" s="5">
        <f>(IF(Markedsandel!J14="F",Parametere!$E$5,IF(Markedsandel!J14="S",Parametere!$E$6,IF(Markedsandel!J14="H",Parametere!$E$7,IF(Markedsandel!J14="L",Parametere!$E$8,Parametere!$E$9)))))
*(IF(Komplementaritet!J14="I",Parametere!$E$12,IF(Komplementaritet!J14="L",Parametere!$E$13,Parametere!$E$14)))
*(Billettinntekter!J14)*(Parametere!$E$17)*((1-Parametere!$E$20/100)*(1+(Parametere!$E$20*Parametere!$E$21)/100))</f>
        <v>0</v>
      </c>
      <c r="O14">
        <f>Hovedside!$H$7</f>
        <v>0</v>
      </c>
      <c r="P14" s="5" t="s">
        <v>17</v>
      </c>
      <c r="Q14" s="5" t="s">
        <v>17</v>
      </c>
      <c r="R14" s="5" t="s">
        <v>17</v>
      </c>
      <c r="S14" s="5" t="s">
        <v>17</v>
      </c>
      <c r="T14" s="5" t="s">
        <v>17</v>
      </c>
      <c r="U14" s="5" t="s">
        <v>17</v>
      </c>
      <c r="V14" s="5" t="s">
        <v>17</v>
      </c>
      <c r="W14" s="5">
        <f>(IF(Markedsandel!W14="F",Parametere!$E$5,IF(Markedsandel!W14="S",Parametere!$E$6,IF(Markedsandel!W14="H",Parametere!$E$7,IF(Markedsandel!W14="L",Parametere!$E$8,Parametere!$E$9)))))
*(IF(Komplementaritet!W14="I",Parametere!$E$12,IF(Komplementaritet!W14="L",Parametere!$E$13,Parametere!$E$14)))
*(Billettinntekter!W14)*(Parametere!$E$17)*((1-Parametere!$E$20/100)*(1+(Parametere!$E$20*Parametere!$E$21)/100))</f>
        <v>0</v>
      </c>
      <c r="X14" s="5">
        <f>(IF(Markedsandel!X14="F",Parametere!$E$5,IF(Markedsandel!X14="S",Parametere!$E$6,IF(Markedsandel!X14="H",Parametere!$E$7,IF(Markedsandel!X14="L",Parametere!$E$8,Parametere!$E$9)))))
*(IF(Komplementaritet!X14="I",Parametere!$E$12,IF(Komplementaritet!X14="L",Parametere!$E$13,Parametere!$E$14)))
*(Billettinntekter!X14)*(Parametere!$E$17)*((1-Parametere!$E$20/100)*(1+(Parametere!$E$20*Parametere!$E$21)/100))</f>
        <v>0</v>
      </c>
    </row>
    <row r="15" spans="1:24" x14ac:dyDescent="0.25">
      <c r="A15">
        <f>Hovedside!$I$7</f>
        <v>0</v>
      </c>
      <c r="B15" s="5" t="s">
        <v>17</v>
      </c>
      <c r="C15" s="5" t="s">
        <v>17</v>
      </c>
      <c r="D15" s="5" t="s">
        <v>17</v>
      </c>
      <c r="E15" s="5" t="s">
        <v>17</v>
      </c>
      <c r="F15" s="5" t="s">
        <v>17</v>
      </c>
      <c r="G15" s="5" t="s">
        <v>17</v>
      </c>
      <c r="H15" s="5" t="s">
        <v>17</v>
      </c>
      <c r="I15" s="5" t="s">
        <v>17</v>
      </c>
      <c r="J15" s="5">
        <f>(IF(Markedsandel!J15="F",Parametere!$E$5,IF(Markedsandel!J15="S",Parametere!$E$6,IF(Markedsandel!J15="H",Parametere!$E$7,IF(Markedsandel!J15="L",Parametere!$E$8,Parametere!$E$9)))))
*(IF(Komplementaritet!J15="I",Parametere!$E$12,IF(Komplementaritet!J15="L",Parametere!$E$13,Parametere!$E$14)))
*(Billettinntekter!J15)*(Parametere!$E$17)*((1-Parametere!$E$20/100)*(1+(Parametere!$E$20*Parametere!$E$21)/100))</f>
        <v>0</v>
      </c>
      <c r="O15">
        <f>Hovedside!$I$7</f>
        <v>0</v>
      </c>
      <c r="P15" s="5" t="s">
        <v>17</v>
      </c>
      <c r="Q15" s="5" t="s">
        <v>17</v>
      </c>
      <c r="R15" s="5" t="s">
        <v>17</v>
      </c>
      <c r="S15" s="5" t="s">
        <v>17</v>
      </c>
      <c r="T15" s="5" t="s">
        <v>17</v>
      </c>
      <c r="U15" s="5" t="s">
        <v>17</v>
      </c>
      <c r="V15" s="5" t="s">
        <v>17</v>
      </c>
      <c r="W15" s="5" t="s">
        <v>17</v>
      </c>
      <c r="X15" s="5">
        <f>(IF(Markedsandel!X15="F",Parametere!$E$5,IF(Markedsandel!X15="S",Parametere!$E$6,IF(Markedsandel!X15="H",Parametere!$E$7,IF(Markedsandel!X15="L",Parametere!$E$8,Parametere!$E$9)))))
*(IF(Komplementaritet!X15="I",Parametere!$E$12,IF(Komplementaritet!X15="L",Parametere!$E$13,Parametere!$E$14)))
*(Billettinntekter!X15)*(Parametere!$E$17)*((1-Parametere!$E$20/100)*(1+(Parametere!$E$20*Parametere!$E$21)/100))</f>
        <v>0</v>
      </c>
    </row>
    <row r="17" spans="1:24" x14ac:dyDescent="0.25">
      <c r="A17" t="s">
        <v>46</v>
      </c>
      <c r="B17">
        <f>SUM(B7:J15)</f>
        <v>1224.5309999999999</v>
      </c>
      <c r="O17" t="s">
        <v>46</v>
      </c>
      <c r="P17">
        <f>SUM(P7:X15)</f>
        <v>261.69412499999999</v>
      </c>
    </row>
    <row r="22" spans="1:24" x14ac:dyDescent="0.25">
      <c r="A22" s="2" t="s">
        <v>39</v>
      </c>
      <c r="O22" s="2" t="s">
        <v>40</v>
      </c>
    </row>
    <row r="23" spans="1:24" x14ac:dyDescent="0.25">
      <c r="B23" t="str">
        <f>Hovedside!$B$7</f>
        <v>Stasjon 2</v>
      </c>
      <c r="C23" t="str">
        <f>Hovedside!$C$7</f>
        <v>Stasjon 3</v>
      </c>
      <c r="D23" t="str">
        <f>Hovedside!$D$7</f>
        <v>Stasjon 4</v>
      </c>
      <c r="E23" t="str">
        <f>Hovedside!$E$7</f>
        <v>Stasjon 5</v>
      </c>
      <c r="F23">
        <f>Hovedside!$F$7</f>
        <v>0</v>
      </c>
      <c r="G23">
        <f>Hovedside!$G$7</f>
        <v>0</v>
      </c>
      <c r="H23">
        <f>Hovedside!$H$7</f>
        <v>0</v>
      </c>
      <c r="I23">
        <f>Hovedside!$I$7</f>
        <v>0</v>
      </c>
      <c r="J23">
        <f>Hovedside!$J$7</f>
        <v>0</v>
      </c>
      <c r="P23" t="str">
        <f>Hovedside!$B$7</f>
        <v>Stasjon 2</v>
      </c>
      <c r="Q23" t="str">
        <f>Hovedside!$C$7</f>
        <v>Stasjon 3</v>
      </c>
      <c r="R23" t="str">
        <f>Hovedside!$D$7</f>
        <v>Stasjon 4</v>
      </c>
      <c r="S23" t="str">
        <f>Hovedside!$E$7</f>
        <v>Stasjon 5</v>
      </c>
      <c r="T23">
        <f>Hovedside!$F$7</f>
        <v>0</v>
      </c>
      <c r="U23">
        <f>Hovedside!$G$7</f>
        <v>0</v>
      </c>
      <c r="V23">
        <f>Hovedside!$H$7</f>
        <v>0</v>
      </c>
      <c r="W23">
        <f>Hovedside!$I$7</f>
        <v>0</v>
      </c>
      <c r="X23">
        <f>Hovedside!$J$7</f>
        <v>0</v>
      </c>
    </row>
    <row r="24" spans="1:24" x14ac:dyDescent="0.25">
      <c r="A24" t="str">
        <f>Hovedside!$A$7</f>
        <v>Stasjon 1</v>
      </c>
      <c r="B24" s="5">
        <f>(IF(Markedsandel!B24="F",Parametere!$E$5,IF(Markedsandel!B24="S",Parametere!$E$6,IF(Markedsandel!B24="H",Parametere!$E$7,IF(Markedsandel!B24="L",Parametere!$E$8,Parametere!$E$9)))))
*(IF(Komplementaritet!B24="I",Parametere!$E$12,IF(Komplementaritet!B24="L",Parametere!$E$13,Parametere!$E$14)))
*(Billettinntekter!B24)*(Parametere!$E$17)*((1-Parametere!$E$20/100)*(1+(Parametere!$E$20*Parametere!$E$21)/100))</f>
        <v>109.72500000000001</v>
      </c>
      <c r="C24" s="5">
        <f>(IF(Markedsandel!C24="F",Parametere!$E$5,IF(Markedsandel!C24="S",Parametere!$E$6,IF(Markedsandel!C24="H",Parametere!$E$7,IF(Markedsandel!C24="L",Parametere!$E$8,Parametere!$E$9)))))
*(IF(Komplementaritet!C24="I",Parametere!$E$12,IF(Komplementaritet!C24="L",Parametere!$E$13,Parametere!$E$14)))
*(Billettinntekter!C24)*(Parametere!$E$17)*((1-Parametere!$E$20/100)*(1+(Parametere!$E$20*Parametere!$E$21)/100))</f>
        <v>109.72500000000001</v>
      </c>
      <c r="D24" s="5">
        <f>(IF(Markedsandel!D24="F",Parametere!$E$5,IF(Markedsandel!D24="S",Parametere!$E$6,IF(Markedsandel!D24="H",Parametere!$E$7,IF(Markedsandel!D24="L",Parametere!$E$8,Parametere!$E$9)))))
*(IF(Komplementaritet!D24="I",Parametere!$E$12,IF(Komplementaritet!D24="L",Parametere!$E$13,Parametere!$E$14)))
*(Billettinntekter!D24)*(Parametere!$E$17)*((1-Parametere!$E$20/100)*(1+(Parametere!$E$20*Parametere!$E$21)/100))</f>
        <v>109.72500000000001</v>
      </c>
      <c r="E24" s="5">
        <f>(IF(Markedsandel!E24="F",Parametere!$E$5,IF(Markedsandel!E24="S",Parametere!$E$6,IF(Markedsandel!E24="H",Parametere!$E$7,IF(Markedsandel!E24="L",Parametere!$E$8,Parametere!$E$9)))))
*(IF(Komplementaritet!E24="I",Parametere!$E$12,IF(Komplementaritet!E24="L",Parametere!$E$13,Parametere!$E$14)))
*(Billettinntekter!E24)*(Parametere!$E$17)*((1-Parametere!$E$20/100)*(1+(Parametere!$E$20*Parametere!$E$21)/100))</f>
        <v>109.72500000000001</v>
      </c>
      <c r="F24" s="5">
        <f>(IF(Markedsandel!F24="F",Parametere!$E$5,IF(Markedsandel!F24="S",Parametere!$E$6,IF(Markedsandel!F24="H",Parametere!$E$7,IF(Markedsandel!F24="L",Parametere!$E$8,Parametere!$E$9)))))
*(IF(Komplementaritet!F24="I",Parametere!$E$12,IF(Komplementaritet!F24="L",Parametere!$E$13,Parametere!$E$14)))
*(Billettinntekter!F24)*(Parametere!$E$17)*((1-Parametere!$E$20/100)*(1+(Parametere!$E$20*Parametere!$E$21)/100))</f>
        <v>0</v>
      </c>
      <c r="G24" s="5">
        <f>(IF(Markedsandel!G24="F",Parametere!$E$5,IF(Markedsandel!G24="S",Parametere!$E$6,IF(Markedsandel!G24="H",Parametere!$E$7,IF(Markedsandel!G24="L",Parametere!$E$8,Parametere!$E$9)))))
*(IF(Komplementaritet!G24="I",Parametere!$E$12,IF(Komplementaritet!G24="L",Parametere!$E$13,Parametere!$E$14)))
*(Billettinntekter!G24)*(Parametere!$E$17)*((1-Parametere!$E$20/100)*(1+(Parametere!$E$20*Parametere!$E$21)/100))</f>
        <v>0</v>
      </c>
      <c r="H24" s="5">
        <f>(IF(Markedsandel!H24="F",Parametere!$E$5,IF(Markedsandel!H24="S",Parametere!$E$6,IF(Markedsandel!H24="H",Parametere!$E$7,IF(Markedsandel!H24="L",Parametere!$E$8,Parametere!$E$9)))))
*(IF(Komplementaritet!H24="I",Parametere!$E$12,IF(Komplementaritet!H24="L",Parametere!$E$13,Parametere!$E$14)))
*(Billettinntekter!H24)*(Parametere!$E$17)*((1-Parametere!$E$20/100)*(1+(Parametere!$E$20*Parametere!$E$21)/100))</f>
        <v>0</v>
      </c>
      <c r="I24" s="5">
        <f>(IF(Markedsandel!I24="F",Parametere!$E$5,IF(Markedsandel!I24="S",Parametere!$E$6,IF(Markedsandel!I24="H",Parametere!$E$7,IF(Markedsandel!I24="L",Parametere!$E$8,Parametere!$E$9)))))
*(IF(Komplementaritet!I24="I",Parametere!$E$12,IF(Komplementaritet!I24="L",Parametere!$E$13,Parametere!$E$14)))
*(Billettinntekter!I24)*(Parametere!$E$17)*((1-Parametere!$E$20/100)*(1+(Parametere!$E$20*Parametere!$E$21)/100))</f>
        <v>0</v>
      </c>
      <c r="J24" s="5">
        <f>(IF(Markedsandel!J24="F",Parametere!$E$5,IF(Markedsandel!J24="S",Parametere!$E$6,IF(Markedsandel!J24="H",Parametere!$E$7,IF(Markedsandel!J24="L",Parametere!$E$8,Parametere!$E$9)))))
*(IF(Komplementaritet!J24="I",Parametere!$E$12,IF(Komplementaritet!J24="L",Parametere!$E$13,Parametere!$E$14)))
*(Billettinntekter!J24)*(Parametere!$E$17)*((1-Parametere!$E$20/100)*(1+(Parametere!$E$20*Parametere!$E$21)/100))</f>
        <v>0</v>
      </c>
      <c r="O24" t="str">
        <f>Hovedside!$A$7</f>
        <v>Stasjon 1</v>
      </c>
      <c r="P24" s="5">
        <f>(IF(Markedsandel!P24="F",Parametere!$E$5,IF(Markedsandel!P24="S",Parametere!$E$6,IF(Markedsandel!P24="H",Parametere!$E$7,IF(Markedsandel!P24="L",Parametere!$E$8,Parametere!$E$9)))))
*(IF(Komplementaritet!P24="I",Parametere!$E$12,IF(Komplementaritet!P24="L",Parametere!$E$13,Parametere!$E$14)))
*(Billettinntekter!P24)*(Parametere!$E$17)*((1-Parametere!$E$20/100)*(1+(Parametere!$E$20*Parametere!$E$21)/100))</f>
        <v>109.72500000000001</v>
      </c>
      <c r="Q24" s="5">
        <f>(IF(Markedsandel!Q24="F",Parametere!$E$5,IF(Markedsandel!Q24="S",Parametere!$E$6,IF(Markedsandel!Q24="H",Parametere!$E$7,IF(Markedsandel!Q24="L",Parametere!$E$8,Parametere!$E$9)))))
*(IF(Komplementaritet!Q24="I",Parametere!$E$12,IF(Komplementaritet!Q24="L",Parametere!$E$13,Parametere!$E$14)))
*(Billettinntekter!Q24)*(Parametere!$E$17)*((1-Parametere!$E$20/100)*(1+(Parametere!$E$20*Parametere!$E$21)/100))</f>
        <v>54.862500000000004</v>
      </c>
      <c r="R24" s="5">
        <f>(IF(Markedsandel!R24="F",Parametere!$E$5,IF(Markedsandel!R24="S",Parametere!$E$6,IF(Markedsandel!R24="H",Parametere!$E$7,IF(Markedsandel!R24="L",Parametere!$E$8,Parametere!$E$9)))))
*(IF(Komplementaritet!R24="I",Parametere!$E$12,IF(Komplementaritet!R24="L",Parametere!$E$13,Parametere!$E$14)))
*(Billettinntekter!R24)*(Parametere!$E$17)*((1-Parametere!$E$20/100)*(1+(Parametere!$E$20*Parametere!$E$21)/100))</f>
        <v>82.293749999999989</v>
      </c>
      <c r="S24" s="5">
        <f>(IF(Markedsandel!S24="F",Parametere!$E$5,IF(Markedsandel!S24="S",Parametere!$E$6,IF(Markedsandel!S24="H",Parametere!$E$7,IF(Markedsandel!S24="L",Parametere!$E$8,Parametere!$E$9)))))
*(IF(Komplementaritet!S24="I",Parametere!$E$12,IF(Komplementaritet!S24="L",Parametere!$E$13,Parametere!$E$14)))
*(Billettinntekter!S24)*(Parametere!$E$17)*((1-Parametere!$E$20/100)*(1+(Parametere!$E$20*Parametere!$E$21)/100))</f>
        <v>109.72500000000001</v>
      </c>
      <c r="T24" s="5">
        <f>(IF(Markedsandel!T24="F",Parametere!$E$5,IF(Markedsandel!T24="S",Parametere!$E$6,IF(Markedsandel!T24="H",Parametere!$E$7,IF(Markedsandel!T24="L",Parametere!$E$8,Parametere!$E$9)))))
*(IF(Komplementaritet!T24="I",Parametere!$E$12,IF(Komplementaritet!T24="L",Parametere!$E$13,Parametere!$E$14)))
*(Billettinntekter!T24)*(Parametere!$E$17)*((1-Parametere!$E$20/100)*(1+(Parametere!$E$20*Parametere!$E$21)/100))</f>
        <v>0</v>
      </c>
      <c r="U24" s="5">
        <f>(IF(Markedsandel!U24="F",Parametere!$E$5,IF(Markedsandel!U24="S",Parametere!$E$6,IF(Markedsandel!U24="H",Parametere!$E$7,IF(Markedsandel!U24="L",Parametere!$E$8,Parametere!$E$9)))))
*(IF(Komplementaritet!U24="I",Parametere!$E$12,IF(Komplementaritet!U24="L",Parametere!$E$13,Parametere!$E$14)))
*(Billettinntekter!U24)*(Parametere!$E$17)*((1-Parametere!$E$20/100)*(1+(Parametere!$E$20*Parametere!$E$21)/100))</f>
        <v>0</v>
      </c>
      <c r="V24" s="5">
        <f>(IF(Markedsandel!V24="F",Parametere!$E$5,IF(Markedsandel!V24="S",Parametere!$E$6,IF(Markedsandel!V24="H",Parametere!$E$7,IF(Markedsandel!V24="L",Parametere!$E$8,Parametere!$E$9)))))
*(IF(Komplementaritet!V24="I",Parametere!$E$12,IF(Komplementaritet!V24="L",Parametere!$E$13,Parametere!$E$14)))
*(Billettinntekter!V24)*(Parametere!$E$17)*((1-Parametere!$E$20/100)*(1+(Parametere!$E$20*Parametere!$E$21)/100))</f>
        <v>0</v>
      </c>
      <c r="W24" s="5">
        <f>(IF(Markedsandel!W24="F",Parametere!$E$5,IF(Markedsandel!W24="S",Parametere!$E$6,IF(Markedsandel!W24="H",Parametere!$E$7,IF(Markedsandel!W24="L",Parametere!$E$8,Parametere!$E$9)))))
*(IF(Komplementaritet!W24="I",Parametere!$E$12,IF(Komplementaritet!W24="L",Parametere!$E$13,Parametere!$E$14)))
*(Billettinntekter!W24)*(Parametere!$E$17)*((1-Parametere!$E$20/100)*(1+(Parametere!$E$20*Parametere!$E$21)/100))</f>
        <v>0</v>
      </c>
      <c r="X24" s="5">
        <f>(IF(Markedsandel!X24="F",Parametere!$E$5,IF(Markedsandel!X24="S",Parametere!$E$6,IF(Markedsandel!X24="H",Parametere!$E$7,IF(Markedsandel!X24="L",Parametere!$E$8,Parametere!$E$9)))))
*(IF(Komplementaritet!X24="I",Parametere!$E$12,IF(Komplementaritet!X24="L",Parametere!$E$13,Parametere!$E$14)))
*(Billettinntekter!X24)*(Parametere!$E$17)*((1-Parametere!$E$20/100)*(1+(Parametere!$E$20*Parametere!$E$21)/100))</f>
        <v>0</v>
      </c>
    </row>
    <row r="25" spans="1:24" x14ac:dyDescent="0.25">
      <c r="A25" t="str">
        <f>Hovedside!$B$7</f>
        <v>Stasjon 2</v>
      </c>
      <c r="B25" s="5" t="s">
        <v>17</v>
      </c>
      <c r="C25" s="5">
        <f>(IF(Markedsandel!C25="F",Parametere!$E$5,IF(Markedsandel!C25="S",Parametere!$E$6,IF(Markedsandel!C25="H",Parametere!$E$7,IF(Markedsandel!C25="L",Parametere!$E$8,Parametere!$E$9)))))
*(IF(Komplementaritet!C25="I",Parametere!$E$12,IF(Komplementaritet!C25="L",Parametere!$E$13,Parametere!$E$14)))
*(Billettinntekter!C25)*(Parametere!$E$17)*((1-Parametere!$E$20/100)*(1+(Parametere!$E$20*Parametere!$E$21)/100))</f>
        <v>41.146874999999994</v>
      </c>
      <c r="D25" s="5">
        <f>(IF(Markedsandel!D25="F",Parametere!$E$5,IF(Markedsandel!D25="S",Parametere!$E$6,IF(Markedsandel!D25="H",Parametere!$E$7,IF(Markedsandel!D25="L",Parametere!$E$8,Parametere!$E$9)))))
*(IF(Komplementaritet!D25="I",Parametere!$E$12,IF(Komplementaritet!D25="L",Parametere!$E$13,Parametere!$E$14)))
*(Billettinntekter!D25)*(Parametere!$E$17)*((1-Parametere!$E$20/100)*(1+(Parametere!$E$20*Parametere!$E$21)/100))</f>
        <v>41.146874999999994</v>
      </c>
      <c r="E25" s="5">
        <f>(IF(Markedsandel!E25="F",Parametere!$E$5,IF(Markedsandel!E25="S",Parametere!$E$6,IF(Markedsandel!E25="H",Parametere!$E$7,IF(Markedsandel!E25="L",Parametere!$E$8,Parametere!$E$9)))))
*(IF(Komplementaritet!E25="I",Parametere!$E$12,IF(Komplementaritet!E25="L",Parametere!$E$13,Parametere!$E$14)))
*(Billettinntekter!E25)*(Parametere!$E$17)*((1-Parametere!$E$20/100)*(1+(Parametere!$E$20*Parametere!$E$21)/100))</f>
        <v>41.146874999999994</v>
      </c>
      <c r="F25" s="5">
        <f>(IF(Markedsandel!F25="F",Parametere!$E$5,IF(Markedsandel!F25="S",Parametere!$E$6,IF(Markedsandel!F25="H",Parametere!$E$7,IF(Markedsandel!F25="L",Parametere!$E$8,Parametere!$E$9)))))
*(IF(Komplementaritet!F25="I",Parametere!$E$12,IF(Komplementaritet!F25="L",Parametere!$E$13,Parametere!$E$14)))
*(Billettinntekter!F25)*(Parametere!$E$17)*((1-Parametere!$E$20/100)*(1+(Parametere!$E$20*Parametere!$E$21)/100))</f>
        <v>0</v>
      </c>
      <c r="G25" s="5">
        <f>(IF(Markedsandel!G25="F",Parametere!$E$5,IF(Markedsandel!G25="S",Parametere!$E$6,IF(Markedsandel!G25="H",Parametere!$E$7,IF(Markedsandel!G25="L",Parametere!$E$8,Parametere!$E$9)))))
*(IF(Komplementaritet!G25="I",Parametere!$E$12,IF(Komplementaritet!G25="L",Parametere!$E$13,Parametere!$E$14)))
*(Billettinntekter!G25)*(Parametere!$E$17)*((1-Parametere!$E$20/100)*(1+(Parametere!$E$20*Parametere!$E$21)/100))</f>
        <v>0</v>
      </c>
      <c r="H25" s="5">
        <f>(IF(Markedsandel!H25="F",Parametere!$E$5,IF(Markedsandel!H25="S",Parametere!$E$6,IF(Markedsandel!H25="H",Parametere!$E$7,IF(Markedsandel!H25="L",Parametere!$E$8,Parametere!$E$9)))))
*(IF(Komplementaritet!H25="I",Parametere!$E$12,IF(Komplementaritet!H25="L",Parametere!$E$13,Parametere!$E$14)))
*(Billettinntekter!H25)*(Parametere!$E$17)*((1-Parametere!$E$20/100)*(1+(Parametere!$E$20*Parametere!$E$21)/100))</f>
        <v>0</v>
      </c>
      <c r="I25" s="5">
        <f>(IF(Markedsandel!I25="F",Parametere!$E$5,IF(Markedsandel!I25="S",Parametere!$E$6,IF(Markedsandel!I25="H",Parametere!$E$7,IF(Markedsandel!I25="L",Parametere!$E$8,Parametere!$E$9)))))
*(IF(Komplementaritet!I25="I",Parametere!$E$12,IF(Komplementaritet!I25="L",Parametere!$E$13,Parametere!$E$14)))
*(Billettinntekter!I25)*(Parametere!$E$17)*((1-Parametere!$E$20/100)*(1+(Parametere!$E$20*Parametere!$E$21)/100))</f>
        <v>0</v>
      </c>
      <c r="J25" s="5">
        <f>(IF(Markedsandel!J25="F",Parametere!$E$5,IF(Markedsandel!J25="S",Parametere!$E$6,IF(Markedsandel!J25="H",Parametere!$E$7,IF(Markedsandel!J25="L",Parametere!$E$8,Parametere!$E$9)))))
*(IF(Komplementaritet!J25="I",Parametere!$E$12,IF(Komplementaritet!J25="L",Parametere!$E$13,Parametere!$E$14)))
*(Billettinntekter!J25)*(Parametere!$E$17)*((1-Parametere!$E$20/100)*(1+(Parametere!$E$20*Parametere!$E$21)/100))</f>
        <v>0</v>
      </c>
      <c r="O25" t="str">
        <f>Hovedside!$B$7</f>
        <v>Stasjon 2</v>
      </c>
      <c r="P25" s="5" t="s">
        <v>17</v>
      </c>
      <c r="Q25" s="5">
        <f>(IF(Markedsandel!Q25="F",Parametere!$E$5,IF(Markedsandel!Q25="S",Parametere!$E$6,IF(Markedsandel!Q25="H",Parametere!$E$7,IF(Markedsandel!Q25="L",Parametere!$E$8,Parametere!$E$9)))))
*(IF(Komplementaritet!Q25="I",Parametere!$E$12,IF(Komplementaritet!Q25="L",Parametere!$E$13,Parametere!$E$14)))
*(Billettinntekter!Q25)*(Parametere!$E$17)*((1-Parametere!$E$20/100)*(1+(Parametere!$E$20*Parametere!$E$21)/100))</f>
        <v>41.146874999999994</v>
      </c>
      <c r="R25" s="5">
        <f>(IF(Markedsandel!R25="F",Parametere!$E$5,IF(Markedsandel!R25="S",Parametere!$E$6,IF(Markedsandel!R25="H",Parametere!$E$7,IF(Markedsandel!R25="L",Parametere!$E$8,Parametere!$E$9)))))
*(IF(Komplementaritet!R25="I",Parametere!$E$12,IF(Komplementaritet!R25="L",Parametere!$E$13,Parametere!$E$14)))
*(Billettinntekter!R25)*(Parametere!$E$17)*((1-Parametere!$E$20/100)*(1+(Parametere!$E$20*Parametere!$E$21)/100))</f>
        <v>41.146874999999994</v>
      </c>
      <c r="S25" s="5">
        <f>(IF(Markedsandel!S25="F",Parametere!$E$5,IF(Markedsandel!S25="S",Parametere!$E$6,IF(Markedsandel!S25="H",Parametere!$E$7,IF(Markedsandel!S25="L",Parametere!$E$8,Parametere!$E$9)))))
*(IF(Komplementaritet!S25="I",Parametere!$E$12,IF(Komplementaritet!S25="L",Parametere!$E$13,Parametere!$E$14)))
*(Billettinntekter!S25)*(Parametere!$E$17)*((1-Parametere!$E$20/100)*(1+(Parametere!$E$20*Parametere!$E$21)/100))</f>
        <v>41.146874999999994</v>
      </c>
      <c r="T25" s="5">
        <f>(IF(Markedsandel!T25="F",Parametere!$E$5,IF(Markedsandel!T25="S",Parametere!$E$6,IF(Markedsandel!T25="H",Parametere!$E$7,IF(Markedsandel!T25="L",Parametere!$E$8,Parametere!$E$9)))))
*(IF(Komplementaritet!T25="I",Parametere!$E$12,IF(Komplementaritet!T25="L",Parametere!$E$13,Parametere!$E$14)))
*(Billettinntekter!T25)*(Parametere!$E$17)*((1-Parametere!$E$20/100)*(1+(Parametere!$E$20*Parametere!$E$21)/100))</f>
        <v>0</v>
      </c>
      <c r="U25" s="5">
        <f>(IF(Markedsandel!U25="F",Parametere!$E$5,IF(Markedsandel!U25="S",Parametere!$E$6,IF(Markedsandel!U25="H",Parametere!$E$7,IF(Markedsandel!U25="L",Parametere!$E$8,Parametere!$E$9)))))
*(IF(Komplementaritet!U25="I",Parametere!$E$12,IF(Komplementaritet!U25="L",Parametere!$E$13,Parametere!$E$14)))
*(Billettinntekter!U25)*(Parametere!$E$17)*((1-Parametere!$E$20/100)*(1+(Parametere!$E$20*Parametere!$E$21)/100))</f>
        <v>0</v>
      </c>
      <c r="V25" s="5">
        <f>(IF(Markedsandel!V25="F",Parametere!$E$5,IF(Markedsandel!V25="S",Parametere!$E$6,IF(Markedsandel!V25="H",Parametere!$E$7,IF(Markedsandel!V25="L",Parametere!$E$8,Parametere!$E$9)))))
*(IF(Komplementaritet!V25="I",Parametere!$E$12,IF(Komplementaritet!V25="L",Parametere!$E$13,Parametere!$E$14)))
*(Billettinntekter!V25)*(Parametere!$E$17)*((1-Parametere!$E$20/100)*(1+(Parametere!$E$20*Parametere!$E$21)/100))</f>
        <v>0</v>
      </c>
      <c r="W25" s="5">
        <f>(IF(Markedsandel!W25="F",Parametere!$E$5,IF(Markedsandel!W25="S",Parametere!$E$6,IF(Markedsandel!W25="H",Parametere!$E$7,IF(Markedsandel!W25="L",Parametere!$E$8,Parametere!$E$9)))))
*(IF(Komplementaritet!W25="I",Parametere!$E$12,IF(Komplementaritet!W25="L",Parametere!$E$13,Parametere!$E$14)))
*(Billettinntekter!W25)*(Parametere!$E$17)*((1-Parametere!$E$20/100)*(1+(Parametere!$E$20*Parametere!$E$21)/100))</f>
        <v>0</v>
      </c>
      <c r="X25" s="5">
        <f>(IF(Markedsandel!X25="F",Parametere!$E$5,IF(Markedsandel!X25="S",Parametere!$E$6,IF(Markedsandel!X25="H",Parametere!$E$7,IF(Markedsandel!X25="L",Parametere!$E$8,Parametere!$E$9)))))
*(IF(Komplementaritet!X25="I",Parametere!$E$12,IF(Komplementaritet!X25="L",Parametere!$E$13,Parametere!$E$14)))
*(Billettinntekter!X25)*(Parametere!$E$17)*((1-Parametere!$E$20/100)*(1+(Parametere!$E$20*Parametere!$E$21)/100))</f>
        <v>0</v>
      </c>
    </row>
    <row r="26" spans="1:24" x14ac:dyDescent="0.25">
      <c r="A26" t="str">
        <f>Hovedside!$C$7</f>
        <v>Stasjon 3</v>
      </c>
      <c r="B26" s="5" t="s">
        <v>17</v>
      </c>
      <c r="C26" s="5" t="s">
        <v>17</v>
      </c>
      <c r="D26" s="5">
        <f>(IF(Markedsandel!D26="F",Parametere!$E$5,IF(Markedsandel!D26="S",Parametere!$E$6,IF(Markedsandel!D26="H",Parametere!$E$7,IF(Markedsandel!D26="L",Parametere!$E$8,Parametere!$E$9)))))
*(IF(Komplementaritet!D26="I",Parametere!$E$12,IF(Komplementaritet!D26="L",Parametere!$E$13,Parametere!$E$14)))
*(Billettinntekter!D26)*(Parametere!$E$17)*((1-Parametere!$E$20/100)*(1+(Parametere!$E$20*Parametere!$E$21)/100))</f>
        <v>4.9924874999999993</v>
      </c>
      <c r="E26" s="5">
        <f>(IF(Markedsandel!E26="F",Parametere!$E$5,IF(Markedsandel!E26="S",Parametere!$E$6,IF(Markedsandel!E26="H",Parametere!$E$7,IF(Markedsandel!E26="L",Parametere!$E$8,Parametere!$E$9)))))
*(IF(Komplementaritet!E26="I",Parametere!$E$12,IF(Komplementaritet!E26="L",Parametere!$E$13,Parametere!$E$14)))
*(Billettinntekter!E26)*(Parametere!$E$17)*((1-Parametere!$E$20/100)*(1+(Parametere!$E$20*Parametere!$E$21)/100))</f>
        <v>4.9924874999999993</v>
      </c>
      <c r="F26" s="5">
        <f>(IF(Markedsandel!F26="F",Parametere!$E$5,IF(Markedsandel!F26="S",Parametere!$E$6,IF(Markedsandel!F26="H",Parametere!$E$7,IF(Markedsandel!F26="L",Parametere!$E$8,Parametere!$E$9)))))
*(IF(Komplementaritet!F26="I",Parametere!$E$12,IF(Komplementaritet!F26="L",Parametere!$E$13,Parametere!$E$14)))
*(Billettinntekter!F26)*(Parametere!$E$17)*((1-Parametere!$E$20/100)*(1+(Parametere!$E$20*Parametere!$E$21)/100))</f>
        <v>0</v>
      </c>
      <c r="G26" s="5">
        <f>(IF(Markedsandel!G26="F",Parametere!$E$5,IF(Markedsandel!G26="S",Parametere!$E$6,IF(Markedsandel!G26="H",Parametere!$E$7,IF(Markedsandel!G26="L",Parametere!$E$8,Parametere!$E$9)))))
*(IF(Komplementaritet!G26="I",Parametere!$E$12,IF(Komplementaritet!G26="L",Parametere!$E$13,Parametere!$E$14)))
*(Billettinntekter!G26)*(Parametere!$E$17)*((1-Parametere!$E$20/100)*(1+(Parametere!$E$20*Parametere!$E$21)/100))</f>
        <v>0</v>
      </c>
      <c r="H26" s="5">
        <f>(IF(Markedsandel!H26="F",Parametere!$E$5,IF(Markedsandel!H26="S",Parametere!$E$6,IF(Markedsandel!H26="H",Parametere!$E$7,IF(Markedsandel!H26="L",Parametere!$E$8,Parametere!$E$9)))))
*(IF(Komplementaritet!H26="I",Parametere!$E$12,IF(Komplementaritet!H26="L",Parametere!$E$13,Parametere!$E$14)))
*(Billettinntekter!H26)*(Parametere!$E$17)*((1-Parametere!$E$20/100)*(1+(Parametere!$E$20*Parametere!$E$21)/100))</f>
        <v>0</v>
      </c>
      <c r="I26" s="5">
        <f>(IF(Markedsandel!I26="F",Parametere!$E$5,IF(Markedsandel!I26="S",Parametere!$E$6,IF(Markedsandel!I26="H",Parametere!$E$7,IF(Markedsandel!I26="L",Parametere!$E$8,Parametere!$E$9)))))
*(IF(Komplementaritet!I26="I",Parametere!$E$12,IF(Komplementaritet!I26="L",Parametere!$E$13,Parametere!$E$14)))
*(Billettinntekter!I26)*(Parametere!$E$17)*((1-Parametere!$E$20/100)*(1+(Parametere!$E$20*Parametere!$E$21)/100))</f>
        <v>0</v>
      </c>
      <c r="J26" s="5">
        <f>(IF(Markedsandel!J26="F",Parametere!$E$5,IF(Markedsandel!J26="S",Parametere!$E$6,IF(Markedsandel!J26="H",Parametere!$E$7,IF(Markedsandel!J26="L",Parametere!$E$8,Parametere!$E$9)))))
*(IF(Komplementaritet!J26="I",Parametere!$E$12,IF(Komplementaritet!J26="L",Parametere!$E$13,Parametere!$E$14)))
*(Billettinntekter!J26)*(Parametere!$E$17)*((1-Parametere!$E$20/100)*(1+(Parametere!$E$20*Parametere!$E$21)/100))</f>
        <v>0</v>
      </c>
      <c r="O26" t="str">
        <f>Hovedside!$C$7</f>
        <v>Stasjon 3</v>
      </c>
      <c r="P26" s="5" t="s">
        <v>17</v>
      </c>
      <c r="Q26" s="5" t="s">
        <v>17</v>
      </c>
      <c r="R26" s="5">
        <f>(IF(Markedsandel!R26="F",Parametere!$E$5,IF(Markedsandel!R26="S",Parametere!$E$6,IF(Markedsandel!R26="H",Parametere!$E$7,IF(Markedsandel!R26="L",Parametere!$E$8,Parametere!$E$9)))))
*(IF(Komplementaritet!R26="I",Parametere!$E$12,IF(Komplementaritet!R26="L",Parametere!$E$13,Parametere!$E$14)))
*(Billettinntekter!R26)*(Parametere!$E$17)*((1-Parametere!$E$20/100)*(1+(Parametere!$E$20*Parametere!$E$21)/100))</f>
        <v>0</v>
      </c>
      <c r="S26" s="5">
        <f>(IF(Markedsandel!S26="F",Parametere!$E$5,IF(Markedsandel!S26="S",Parametere!$E$6,IF(Markedsandel!S26="H",Parametere!$E$7,IF(Markedsandel!S26="L",Parametere!$E$8,Parametere!$E$9)))))
*(IF(Komplementaritet!S26="I",Parametere!$E$12,IF(Komplementaritet!S26="L",Parametere!$E$13,Parametere!$E$14)))
*(Billettinntekter!S26)*(Parametere!$E$17)*((1-Parametere!$E$20/100)*(1+(Parametere!$E$20*Parametere!$E$21)/100))</f>
        <v>0</v>
      </c>
      <c r="T26" s="5">
        <f>(IF(Markedsandel!T26="F",Parametere!$E$5,IF(Markedsandel!T26="S",Parametere!$E$6,IF(Markedsandel!T26="H",Parametere!$E$7,IF(Markedsandel!T26="L",Parametere!$E$8,Parametere!$E$9)))))
*(IF(Komplementaritet!T26="I",Parametere!$E$12,IF(Komplementaritet!T26="L",Parametere!$E$13,Parametere!$E$14)))
*(Billettinntekter!T26)*(Parametere!$E$17)*((1-Parametere!$E$20/100)*(1+(Parametere!$E$20*Parametere!$E$21)/100))</f>
        <v>0</v>
      </c>
      <c r="U26" s="5">
        <f>(IF(Markedsandel!U26="F",Parametere!$E$5,IF(Markedsandel!U26="S",Parametere!$E$6,IF(Markedsandel!U26="H",Parametere!$E$7,IF(Markedsandel!U26="L",Parametere!$E$8,Parametere!$E$9)))))
*(IF(Komplementaritet!U26="I",Parametere!$E$12,IF(Komplementaritet!U26="L",Parametere!$E$13,Parametere!$E$14)))
*(Billettinntekter!U26)*(Parametere!$E$17)*((1-Parametere!$E$20/100)*(1+(Parametere!$E$20*Parametere!$E$21)/100))</f>
        <v>0</v>
      </c>
      <c r="V26" s="5">
        <f>(IF(Markedsandel!V26="F",Parametere!$E$5,IF(Markedsandel!V26="S",Parametere!$E$6,IF(Markedsandel!V26="H",Parametere!$E$7,IF(Markedsandel!V26="L",Parametere!$E$8,Parametere!$E$9)))))
*(IF(Komplementaritet!V26="I",Parametere!$E$12,IF(Komplementaritet!V26="L",Parametere!$E$13,Parametere!$E$14)))
*(Billettinntekter!V26)*(Parametere!$E$17)*((1-Parametere!$E$20/100)*(1+(Parametere!$E$20*Parametere!$E$21)/100))</f>
        <v>0</v>
      </c>
      <c r="W26" s="5">
        <f>(IF(Markedsandel!W26="F",Parametere!$E$5,IF(Markedsandel!W26="S",Parametere!$E$6,IF(Markedsandel!W26="H",Parametere!$E$7,IF(Markedsandel!W26="L",Parametere!$E$8,Parametere!$E$9)))))
*(IF(Komplementaritet!W26="I",Parametere!$E$12,IF(Komplementaritet!W26="L",Parametere!$E$13,Parametere!$E$14)))
*(Billettinntekter!W26)*(Parametere!$E$17)*((1-Parametere!$E$20/100)*(1+(Parametere!$E$20*Parametere!$E$21)/100))</f>
        <v>0</v>
      </c>
      <c r="X26" s="5">
        <f>(IF(Markedsandel!X26="F",Parametere!$E$5,IF(Markedsandel!X26="S",Parametere!$E$6,IF(Markedsandel!X26="H",Parametere!$E$7,IF(Markedsandel!X26="L",Parametere!$E$8,Parametere!$E$9)))))
*(IF(Komplementaritet!X26="I",Parametere!$E$12,IF(Komplementaritet!X26="L",Parametere!$E$13,Parametere!$E$14)))
*(Billettinntekter!X26)*(Parametere!$E$17)*((1-Parametere!$E$20/100)*(1+(Parametere!$E$20*Parametere!$E$21)/100))</f>
        <v>0</v>
      </c>
    </row>
    <row r="27" spans="1:24" x14ac:dyDescent="0.25">
      <c r="A27" t="str">
        <f>Hovedside!$D$7</f>
        <v>Stasjon 4</v>
      </c>
      <c r="B27" s="5" t="s">
        <v>17</v>
      </c>
      <c r="C27" s="5" t="s">
        <v>17</v>
      </c>
      <c r="D27" s="5" t="s">
        <v>17</v>
      </c>
      <c r="E27" s="5">
        <f>(IF(Markedsandel!E27="F",Parametere!$E$5,IF(Markedsandel!E27="S",Parametere!$E$6,IF(Markedsandel!E27="H",Parametere!$E$7,IF(Markedsandel!E27="L",Parametere!$E$8,Parametere!$E$9)))))
*(IF(Komplementaritet!E27="I",Parametere!$E$12,IF(Komplementaritet!E27="L",Parametere!$E$13,Parametere!$E$14)))
*(Billettinntekter!E27)*(Parametere!$E$17)*((1-Parametere!$E$20/100)*(1+(Parametere!$E$20*Parametere!$E$21)/100))</f>
        <v>0</v>
      </c>
      <c r="F27" s="5">
        <f>(IF(Markedsandel!F27="F",Parametere!$E$5,IF(Markedsandel!F27="S",Parametere!$E$6,IF(Markedsandel!F27="H",Parametere!$E$7,IF(Markedsandel!F27="L",Parametere!$E$8,Parametere!$E$9)))))
*(IF(Komplementaritet!F27="I",Parametere!$E$12,IF(Komplementaritet!F27="L",Parametere!$E$13,Parametere!$E$14)))
*(Billettinntekter!F27)*(Parametere!$E$17)*((1-Parametere!$E$20/100)*(1+(Parametere!$E$20*Parametere!$E$21)/100))</f>
        <v>0</v>
      </c>
      <c r="G27" s="5">
        <f>(IF(Markedsandel!G27="F",Parametere!$E$5,IF(Markedsandel!G27="S",Parametere!$E$6,IF(Markedsandel!G27="H",Parametere!$E$7,IF(Markedsandel!G27="L",Parametere!$E$8,Parametere!$E$9)))))
*(IF(Komplementaritet!G27="I",Parametere!$E$12,IF(Komplementaritet!G27="L",Parametere!$E$13,Parametere!$E$14)))
*(Billettinntekter!G27)*(Parametere!$E$17)*((1-Parametere!$E$20/100)*(1+(Parametere!$E$20*Parametere!$E$21)/100))</f>
        <v>0</v>
      </c>
      <c r="H27" s="5">
        <f>(IF(Markedsandel!H27="F",Parametere!$E$5,IF(Markedsandel!H27="S",Parametere!$E$6,IF(Markedsandel!H27="H",Parametere!$E$7,IF(Markedsandel!H27="L",Parametere!$E$8,Parametere!$E$9)))))
*(IF(Komplementaritet!H27="I",Parametere!$E$12,IF(Komplementaritet!H27="L",Parametere!$E$13,Parametere!$E$14)))
*(Billettinntekter!H27)*(Parametere!$E$17)*((1-Parametere!$E$20/100)*(1+(Parametere!$E$20*Parametere!$E$21)/100))</f>
        <v>0</v>
      </c>
      <c r="I27" s="5">
        <f>(IF(Markedsandel!I27="F",Parametere!$E$5,IF(Markedsandel!I27="S",Parametere!$E$6,IF(Markedsandel!I27="H",Parametere!$E$7,IF(Markedsandel!I27="L",Parametere!$E$8,Parametere!$E$9)))))
*(IF(Komplementaritet!I27="I",Parametere!$E$12,IF(Komplementaritet!I27="L",Parametere!$E$13,Parametere!$E$14)))
*(Billettinntekter!I27)*(Parametere!$E$17)*((1-Parametere!$E$20/100)*(1+(Parametere!$E$20*Parametere!$E$21)/100))</f>
        <v>0</v>
      </c>
      <c r="J27" s="5">
        <f>(IF(Markedsandel!J27="F",Parametere!$E$5,IF(Markedsandel!J27="S",Parametere!$E$6,IF(Markedsandel!J27="H",Parametere!$E$7,IF(Markedsandel!J27="L",Parametere!$E$8,Parametere!$E$9)))))
*(IF(Komplementaritet!J27="I",Parametere!$E$12,IF(Komplementaritet!J27="L",Parametere!$E$13,Parametere!$E$14)))
*(Billettinntekter!J27)*(Parametere!$E$17)*((1-Parametere!$E$20/100)*(1+(Parametere!$E$20*Parametere!$E$21)/100))</f>
        <v>0</v>
      </c>
      <c r="O27" t="str">
        <f>Hovedside!$D$7</f>
        <v>Stasjon 4</v>
      </c>
      <c r="P27" s="5" t="s">
        <v>17</v>
      </c>
      <c r="Q27" s="5" t="s">
        <v>17</v>
      </c>
      <c r="R27" s="5" t="s">
        <v>17</v>
      </c>
      <c r="S27" s="5">
        <f>(IF(Markedsandel!S27="F",Parametere!$E$5,IF(Markedsandel!S27="S",Parametere!$E$6,IF(Markedsandel!S27="H",Parametere!$E$7,IF(Markedsandel!S27="L",Parametere!$E$8,Parametere!$E$9)))))
*(IF(Komplementaritet!S27="I",Parametere!$E$12,IF(Komplementaritet!S27="L",Parametere!$E$13,Parametere!$E$14)))
*(Billettinntekter!S27)*(Parametere!$E$17)*((1-Parametere!$E$20/100)*(1+(Parametere!$E$20*Parametere!$E$21)/100))</f>
        <v>38.403749999999995</v>
      </c>
      <c r="T27" s="5">
        <f>(IF(Markedsandel!T27="F",Parametere!$E$5,IF(Markedsandel!T27="S",Parametere!$E$6,IF(Markedsandel!T27="H",Parametere!$E$7,IF(Markedsandel!T27="L",Parametere!$E$8,Parametere!$E$9)))))
*(IF(Komplementaritet!T27="I",Parametere!$E$12,IF(Komplementaritet!T27="L",Parametere!$E$13,Parametere!$E$14)))
*(Billettinntekter!T27)*(Parametere!$E$17)*((1-Parametere!$E$20/100)*(1+(Parametere!$E$20*Parametere!$E$21)/100))</f>
        <v>0</v>
      </c>
      <c r="U27" s="5">
        <f>(IF(Markedsandel!U27="F",Parametere!$E$5,IF(Markedsandel!U27="S",Parametere!$E$6,IF(Markedsandel!U27="H",Parametere!$E$7,IF(Markedsandel!U27="L",Parametere!$E$8,Parametere!$E$9)))))
*(IF(Komplementaritet!U27="I",Parametere!$E$12,IF(Komplementaritet!U27="L",Parametere!$E$13,Parametere!$E$14)))
*(Billettinntekter!U27)*(Parametere!$E$17)*((1-Parametere!$E$20/100)*(1+(Parametere!$E$20*Parametere!$E$21)/100))</f>
        <v>0</v>
      </c>
      <c r="V27" s="5">
        <f>(IF(Markedsandel!V27="F",Parametere!$E$5,IF(Markedsandel!V27="S",Parametere!$E$6,IF(Markedsandel!V27="H",Parametere!$E$7,IF(Markedsandel!V27="L",Parametere!$E$8,Parametere!$E$9)))))
*(IF(Komplementaritet!V27="I",Parametere!$E$12,IF(Komplementaritet!V27="L",Parametere!$E$13,Parametere!$E$14)))
*(Billettinntekter!V27)*(Parametere!$E$17)*((1-Parametere!$E$20/100)*(1+(Parametere!$E$20*Parametere!$E$21)/100))</f>
        <v>0</v>
      </c>
      <c r="W27" s="5">
        <f>(IF(Markedsandel!W27="F",Parametere!$E$5,IF(Markedsandel!W27="S",Parametere!$E$6,IF(Markedsandel!W27="H",Parametere!$E$7,IF(Markedsandel!W27="L",Parametere!$E$8,Parametere!$E$9)))))
*(IF(Komplementaritet!W27="I",Parametere!$E$12,IF(Komplementaritet!W27="L",Parametere!$E$13,Parametere!$E$14)))
*(Billettinntekter!W27)*(Parametere!$E$17)*((1-Parametere!$E$20/100)*(1+(Parametere!$E$20*Parametere!$E$21)/100))</f>
        <v>0</v>
      </c>
      <c r="X27" s="5">
        <f>(IF(Markedsandel!X27="F",Parametere!$E$5,IF(Markedsandel!X27="S",Parametere!$E$6,IF(Markedsandel!X27="H",Parametere!$E$7,IF(Markedsandel!X27="L",Parametere!$E$8,Parametere!$E$9)))))
*(IF(Komplementaritet!X27="I",Parametere!$E$12,IF(Komplementaritet!X27="L",Parametere!$E$13,Parametere!$E$14)))
*(Billettinntekter!X27)*(Parametere!$E$17)*((1-Parametere!$E$20/100)*(1+(Parametere!$E$20*Parametere!$E$21)/100))</f>
        <v>0</v>
      </c>
    </row>
    <row r="28" spans="1:24" x14ac:dyDescent="0.25">
      <c r="A28" t="str">
        <f>Hovedside!$E$7</f>
        <v>Stasjon 5</v>
      </c>
      <c r="B28" s="5" t="s">
        <v>17</v>
      </c>
      <c r="C28" s="5" t="s">
        <v>17</v>
      </c>
      <c r="D28" s="5" t="s">
        <v>17</v>
      </c>
      <c r="E28" s="5" t="s">
        <v>17</v>
      </c>
      <c r="F28" s="5">
        <f>(IF(Markedsandel!F28="F",Parametere!$E$5,IF(Markedsandel!F28="S",Parametere!$E$6,IF(Markedsandel!F28="H",Parametere!$E$7,IF(Markedsandel!F28="L",Parametere!$E$8,Parametere!$E$9)))))
*(IF(Komplementaritet!F28="I",Parametere!$E$12,IF(Komplementaritet!F28="L",Parametere!$E$13,Parametere!$E$14)))
*(Billettinntekter!F28)*(Parametere!$E$17)*((1-Parametere!$E$20/100)*(1+(Parametere!$E$20*Parametere!$E$21)/100))</f>
        <v>0</v>
      </c>
      <c r="G28" s="5">
        <f>(IF(Markedsandel!G28="F",Parametere!$E$5,IF(Markedsandel!G28="S",Parametere!$E$6,IF(Markedsandel!G28="H",Parametere!$E$7,IF(Markedsandel!G28="L",Parametere!$E$8,Parametere!$E$9)))))
*(IF(Komplementaritet!G28="I",Parametere!$E$12,IF(Komplementaritet!G28="L",Parametere!$E$13,Parametere!$E$14)))
*(Billettinntekter!G28)*(Parametere!$E$17)*((1-Parametere!$E$20/100)*(1+(Parametere!$E$20*Parametere!$E$21)/100))</f>
        <v>0</v>
      </c>
      <c r="H28" s="5">
        <f>(IF(Markedsandel!H28="F",Parametere!$E$5,IF(Markedsandel!H28="S",Parametere!$E$6,IF(Markedsandel!H28="H",Parametere!$E$7,IF(Markedsandel!H28="L",Parametere!$E$8,Parametere!$E$9)))))
*(IF(Komplementaritet!H28="I",Parametere!$E$12,IF(Komplementaritet!H28="L",Parametere!$E$13,Parametere!$E$14)))
*(Billettinntekter!H28)*(Parametere!$E$17)*((1-Parametere!$E$20/100)*(1+(Parametere!$E$20*Parametere!$E$21)/100))</f>
        <v>0</v>
      </c>
      <c r="I28" s="5">
        <f>(IF(Markedsandel!I28="F",Parametere!$E$5,IF(Markedsandel!I28="S",Parametere!$E$6,IF(Markedsandel!I28="H",Parametere!$E$7,IF(Markedsandel!I28="L",Parametere!$E$8,Parametere!$E$9)))))
*(IF(Komplementaritet!I28="I",Parametere!$E$12,IF(Komplementaritet!I28="L",Parametere!$E$13,Parametere!$E$14)))
*(Billettinntekter!I28)*(Parametere!$E$17)*((1-Parametere!$E$20/100)*(1+(Parametere!$E$20*Parametere!$E$21)/100))</f>
        <v>0</v>
      </c>
      <c r="J28" s="5">
        <f>(IF(Markedsandel!J28="F",Parametere!$E$5,IF(Markedsandel!J28="S",Parametere!$E$6,IF(Markedsandel!J28="H",Parametere!$E$7,IF(Markedsandel!J28="L",Parametere!$E$8,Parametere!$E$9)))))
*(IF(Komplementaritet!J28="I",Parametere!$E$12,IF(Komplementaritet!J28="L",Parametere!$E$13,Parametere!$E$14)))
*(Billettinntekter!J28)*(Parametere!$E$17)*((1-Parametere!$E$20/100)*(1+(Parametere!$E$20*Parametere!$E$21)/100))</f>
        <v>0</v>
      </c>
      <c r="O28" t="str">
        <f>Hovedside!$E$7</f>
        <v>Stasjon 5</v>
      </c>
      <c r="P28" s="5" t="s">
        <v>17</v>
      </c>
      <c r="Q28" s="5" t="s">
        <v>17</v>
      </c>
      <c r="R28" s="5" t="s">
        <v>17</v>
      </c>
      <c r="S28" s="5" t="s">
        <v>17</v>
      </c>
      <c r="T28" s="5">
        <f>(IF(Markedsandel!T28="F",Parametere!$E$5,IF(Markedsandel!T28="S",Parametere!$E$6,IF(Markedsandel!T28="H",Parametere!$E$7,IF(Markedsandel!T28="L",Parametere!$E$8,Parametere!$E$9)))))
*(IF(Komplementaritet!T28="I",Parametere!$E$12,IF(Komplementaritet!T28="L",Parametere!$E$13,Parametere!$E$14)))
*(Billettinntekter!T28)*(Parametere!$E$17)*((1-Parametere!$E$20/100)*(1+(Parametere!$E$20*Parametere!$E$21)/100))</f>
        <v>0</v>
      </c>
      <c r="U28" s="5">
        <f>(IF(Markedsandel!U28="F",Parametere!$E$5,IF(Markedsandel!U28="S",Parametere!$E$6,IF(Markedsandel!U28="H",Parametere!$E$7,IF(Markedsandel!U28="L",Parametere!$E$8,Parametere!$E$9)))))
*(IF(Komplementaritet!U28="I",Parametere!$E$12,IF(Komplementaritet!U28="L",Parametere!$E$13,Parametere!$E$14)))
*(Billettinntekter!U28)*(Parametere!$E$17)*((1-Parametere!$E$20/100)*(1+(Parametere!$E$20*Parametere!$E$21)/100))</f>
        <v>0</v>
      </c>
      <c r="V28" s="5">
        <f>(IF(Markedsandel!V28="F",Parametere!$E$5,IF(Markedsandel!V28="S",Parametere!$E$6,IF(Markedsandel!V28="H",Parametere!$E$7,IF(Markedsandel!V28="L",Parametere!$E$8,Parametere!$E$9)))))
*(IF(Komplementaritet!V28="I",Parametere!$E$12,IF(Komplementaritet!V28="L",Parametere!$E$13,Parametere!$E$14)))
*(Billettinntekter!V28)*(Parametere!$E$17)*((1-Parametere!$E$20/100)*(1+(Parametere!$E$20*Parametere!$E$21)/100))</f>
        <v>0</v>
      </c>
      <c r="W28" s="5">
        <f>(IF(Markedsandel!W28="F",Parametere!$E$5,IF(Markedsandel!W28="S",Parametere!$E$6,IF(Markedsandel!W28="H",Parametere!$E$7,IF(Markedsandel!W28="L",Parametere!$E$8,Parametere!$E$9)))))
*(IF(Komplementaritet!W28="I",Parametere!$E$12,IF(Komplementaritet!W28="L",Parametere!$E$13,Parametere!$E$14)))
*(Billettinntekter!W28)*(Parametere!$E$17)*((1-Parametere!$E$20/100)*(1+(Parametere!$E$20*Parametere!$E$21)/100))</f>
        <v>0</v>
      </c>
      <c r="X28" s="5">
        <f>(IF(Markedsandel!X28="F",Parametere!$E$5,IF(Markedsandel!X28="S",Parametere!$E$6,IF(Markedsandel!X28="H",Parametere!$E$7,IF(Markedsandel!X28="L",Parametere!$E$8,Parametere!$E$9)))))
*(IF(Komplementaritet!X28="I",Parametere!$E$12,IF(Komplementaritet!X28="L",Parametere!$E$13,Parametere!$E$14)))
*(Billettinntekter!X28)*(Parametere!$E$17)*((1-Parametere!$E$20/100)*(1+(Parametere!$E$20*Parametere!$E$21)/100))</f>
        <v>0</v>
      </c>
    </row>
    <row r="29" spans="1:24" x14ac:dyDescent="0.25">
      <c r="A29">
        <f>Hovedside!$F$7</f>
        <v>0</v>
      </c>
      <c r="B29" s="5" t="s">
        <v>17</v>
      </c>
      <c r="C29" s="5" t="s">
        <v>17</v>
      </c>
      <c r="D29" s="5" t="s">
        <v>17</v>
      </c>
      <c r="E29" s="5" t="s">
        <v>17</v>
      </c>
      <c r="F29" s="5" t="s">
        <v>17</v>
      </c>
      <c r="G29" s="5">
        <f>(IF(Markedsandel!G29="F",Parametere!$E$5,IF(Markedsandel!G29="S",Parametere!$E$6,IF(Markedsandel!G29="H",Parametere!$E$7,IF(Markedsandel!G29="L",Parametere!$E$8,Parametere!$E$9)))))
*(IF(Komplementaritet!G29="I",Parametere!$E$12,IF(Komplementaritet!G29="L",Parametere!$E$13,Parametere!$E$14)))
*(Billettinntekter!G29)*(Parametere!$E$17)*((1-Parametere!$E$20/100)*(1+(Parametere!$E$20*Parametere!$E$21)/100))</f>
        <v>0</v>
      </c>
      <c r="H29" s="5">
        <f>(IF(Markedsandel!H29="F",Parametere!$E$5,IF(Markedsandel!H29="S",Parametere!$E$6,IF(Markedsandel!H29="H",Parametere!$E$7,IF(Markedsandel!H29="L",Parametere!$E$8,Parametere!$E$9)))))
*(IF(Komplementaritet!H29="I",Parametere!$E$12,IF(Komplementaritet!H29="L",Parametere!$E$13,Parametere!$E$14)))
*(Billettinntekter!H29)*(Parametere!$E$17)*((1-Parametere!$E$20/100)*(1+(Parametere!$E$20*Parametere!$E$21)/100))</f>
        <v>0</v>
      </c>
      <c r="I29" s="5">
        <f>(IF(Markedsandel!I29="F",Parametere!$E$5,IF(Markedsandel!I29="S",Parametere!$E$6,IF(Markedsandel!I29="H",Parametere!$E$7,IF(Markedsandel!I29="L",Parametere!$E$8,Parametere!$E$9)))))
*(IF(Komplementaritet!I29="I",Parametere!$E$12,IF(Komplementaritet!I29="L",Parametere!$E$13,Parametere!$E$14)))
*(Billettinntekter!I29)*(Parametere!$E$17)*((1-Parametere!$E$20/100)*(1+(Parametere!$E$20*Parametere!$E$21)/100))</f>
        <v>0</v>
      </c>
      <c r="J29" s="5">
        <f>(IF(Markedsandel!J29="F",Parametere!$E$5,IF(Markedsandel!J29="S",Parametere!$E$6,IF(Markedsandel!J29="H",Parametere!$E$7,IF(Markedsandel!J29="L",Parametere!$E$8,Parametere!$E$9)))))
*(IF(Komplementaritet!J29="I",Parametere!$E$12,IF(Komplementaritet!J29="L",Parametere!$E$13,Parametere!$E$14)))
*(Billettinntekter!J29)*(Parametere!$E$17)*((1-Parametere!$E$20/100)*(1+(Parametere!$E$20*Parametere!$E$21)/100))</f>
        <v>0</v>
      </c>
      <c r="O29">
        <f>Hovedside!$F$7</f>
        <v>0</v>
      </c>
      <c r="P29" s="5" t="s">
        <v>17</v>
      </c>
      <c r="Q29" s="5" t="s">
        <v>17</v>
      </c>
      <c r="R29" s="5" t="s">
        <v>17</v>
      </c>
      <c r="S29" s="5" t="s">
        <v>17</v>
      </c>
      <c r="T29" s="5" t="s">
        <v>17</v>
      </c>
      <c r="U29" s="5">
        <f>(IF(Markedsandel!U29="F",Parametere!$E$5,IF(Markedsandel!U29="S",Parametere!$E$6,IF(Markedsandel!U29="H",Parametere!$E$7,IF(Markedsandel!U29="L",Parametere!$E$8,Parametere!$E$9)))))
*(IF(Komplementaritet!U29="I",Parametere!$E$12,IF(Komplementaritet!U29="L",Parametere!$E$13,Parametere!$E$14)))
*(Billettinntekter!U29)*(Parametere!$E$17)*((1-Parametere!$E$20/100)*(1+(Parametere!$E$20*Parametere!$E$21)/100))</f>
        <v>0</v>
      </c>
      <c r="V29" s="5">
        <f>(IF(Markedsandel!V29="F",Parametere!$E$5,IF(Markedsandel!V29="S",Parametere!$E$6,IF(Markedsandel!V29="H",Parametere!$E$7,IF(Markedsandel!V29="L",Parametere!$E$8,Parametere!$E$9)))))
*(IF(Komplementaritet!V29="I",Parametere!$E$12,IF(Komplementaritet!V29="L",Parametere!$E$13,Parametere!$E$14)))
*(Billettinntekter!V29)*(Parametere!$E$17)*((1-Parametere!$E$20/100)*(1+(Parametere!$E$20*Parametere!$E$21)/100))</f>
        <v>0</v>
      </c>
      <c r="W29" s="5">
        <f>(IF(Markedsandel!W29="F",Parametere!$E$5,IF(Markedsandel!W29="S",Parametere!$E$6,IF(Markedsandel!W29="H",Parametere!$E$7,IF(Markedsandel!W29="L",Parametere!$E$8,Parametere!$E$9)))))
*(IF(Komplementaritet!W29="I",Parametere!$E$12,IF(Komplementaritet!W29="L",Parametere!$E$13,Parametere!$E$14)))
*(Billettinntekter!W29)*(Parametere!$E$17)*((1-Parametere!$E$20/100)*(1+(Parametere!$E$20*Parametere!$E$21)/100))</f>
        <v>0</v>
      </c>
      <c r="X29" s="5">
        <f>(IF(Markedsandel!X29="F",Parametere!$E$5,IF(Markedsandel!X29="S",Parametere!$E$6,IF(Markedsandel!X29="H",Parametere!$E$7,IF(Markedsandel!X29="L",Parametere!$E$8,Parametere!$E$9)))))
*(IF(Komplementaritet!X29="I",Parametere!$E$12,IF(Komplementaritet!X29="L",Parametere!$E$13,Parametere!$E$14)))
*(Billettinntekter!X29)*(Parametere!$E$17)*((1-Parametere!$E$20/100)*(1+(Parametere!$E$20*Parametere!$E$21)/100))</f>
        <v>0</v>
      </c>
    </row>
    <row r="30" spans="1:24" x14ac:dyDescent="0.25">
      <c r="A30">
        <f>Hovedside!$G$7</f>
        <v>0</v>
      </c>
      <c r="B30" s="5" t="s">
        <v>17</v>
      </c>
      <c r="C30" s="5" t="s">
        <v>17</v>
      </c>
      <c r="D30" s="5" t="s">
        <v>17</v>
      </c>
      <c r="E30" s="5" t="s">
        <v>17</v>
      </c>
      <c r="F30" s="5" t="s">
        <v>17</v>
      </c>
      <c r="G30" s="5" t="s">
        <v>17</v>
      </c>
      <c r="H30" s="5">
        <f>(IF(Markedsandel!H30="F",Parametere!$E$5,IF(Markedsandel!H30="S",Parametere!$E$6,IF(Markedsandel!H30="H",Parametere!$E$7,IF(Markedsandel!H30="L",Parametere!$E$8,Parametere!$E$9)))))
*(IF(Komplementaritet!H30="I",Parametere!$E$12,IF(Komplementaritet!H30="L",Parametere!$E$13,Parametere!$E$14)))
*(Billettinntekter!H30)*(Parametere!$E$17)*((1-Parametere!$E$20/100)*(1+(Parametere!$E$20*Parametere!$E$21)/100))</f>
        <v>0</v>
      </c>
      <c r="I30" s="5">
        <f>(IF(Markedsandel!I30="F",Parametere!$E$5,IF(Markedsandel!I30="S",Parametere!$E$6,IF(Markedsandel!I30="H",Parametere!$E$7,IF(Markedsandel!I30="L",Parametere!$E$8,Parametere!$E$9)))))
*(IF(Komplementaritet!I30="I",Parametere!$E$12,IF(Komplementaritet!I30="L",Parametere!$E$13,Parametere!$E$14)))
*(Billettinntekter!I30)*(Parametere!$E$17)*((1-Parametere!$E$20/100)*(1+(Parametere!$E$20*Parametere!$E$21)/100))</f>
        <v>0</v>
      </c>
      <c r="J30" s="5">
        <f>(IF(Markedsandel!J30="F",Parametere!$E$5,IF(Markedsandel!J30="S",Parametere!$E$6,IF(Markedsandel!J30="H",Parametere!$E$7,IF(Markedsandel!J30="L",Parametere!$E$8,Parametere!$E$9)))))
*(IF(Komplementaritet!J30="I",Parametere!$E$12,IF(Komplementaritet!J30="L",Parametere!$E$13,Parametere!$E$14)))
*(Billettinntekter!J30)*(Parametere!$E$17)*((1-Parametere!$E$20/100)*(1+(Parametere!$E$20*Parametere!$E$21)/100))</f>
        <v>0</v>
      </c>
      <c r="O30">
        <f>Hovedside!$G$7</f>
        <v>0</v>
      </c>
      <c r="P30" s="5" t="s">
        <v>17</v>
      </c>
      <c r="Q30" s="5" t="s">
        <v>17</v>
      </c>
      <c r="R30" s="5" t="s">
        <v>17</v>
      </c>
      <c r="S30" s="5" t="s">
        <v>17</v>
      </c>
      <c r="T30" s="5" t="s">
        <v>17</v>
      </c>
      <c r="U30" s="5" t="s">
        <v>17</v>
      </c>
      <c r="V30" s="5">
        <f>(IF(Markedsandel!V30="F",Parametere!$E$5,IF(Markedsandel!V30="S",Parametere!$E$6,IF(Markedsandel!V30="H",Parametere!$E$7,IF(Markedsandel!V30="L",Parametere!$E$8,Parametere!$E$9)))))
*(IF(Komplementaritet!V30="I",Parametere!$E$12,IF(Komplementaritet!V30="L",Parametere!$E$13,Parametere!$E$14)))
*(Billettinntekter!V30)*(Parametere!$E$17)*((1-Parametere!$E$20/100)*(1+(Parametere!$E$20*Parametere!$E$21)/100))</f>
        <v>0</v>
      </c>
      <c r="W30" s="5">
        <f>(IF(Markedsandel!W30="F",Parametere!$E$5,IF(Markedsandel!W30="S",Parametere!$E$6,IF(Markedsandel!W30="H",Parametere!$E$7,IF(Markedsandel!W30="L",Parametere!$E$8,Parametere!$E$9)))))
*(IF(Komplementaritet!W30="I",Parametere!$E$12,IF(Komplementaritet!W30="L",Parametere!$E$13,Parametere!$E$14)))
*(Billettinntekter!W30)*(Parametere!$E$17)*((1-Parametere!$E$20/100)*(1+(Parametere!$E$20*Parametere!$E$21)/100))</f>
        <v>0</v>
      </c>
      <c r="X30" s="5">
        <f>(IF(Markedsandel!X30="F",Parametere!$E$5,IF(Markedsandel!X30="S",Parametere!$E$6,IF(Markedsandel!X30="H",Parametere!$E$7,IF(Markedsandel!X30="L",Parametere!$E$8,Parametere!$E$9)))))
*(IF(Komplementaritet!X30="I",Parametere!$E$12,IF(Komplementaritet!X30="L",Parametere!$E$13,Parametere!$E$14)))
*(Billettinntekter!X30)*(Parametere!$E$17)*((1-Parametere!$E$20/100)*(1+(Parametere!$E$20*Parametere!$E$21)/100))</f>
        <v>0</v>
      </c>
    </row>
    <row r="31" spans="1:24" x14ac:dyDescent="0.25">
      <c r="A31">
        <f>Hovedside!$H$7</f>
        <v>0</v>
      </c>
      <c r="B31" s="5" t="s">
        <v>17</v>
      </c>
      <c r="C31" s="5" t="s">
        <v>17</v>
      </c>
      <c r="D31" s="5" t="s">
        <v>17</v>
      </c>
      <c r="E31" s="5" t="s">
        <v>17</v>
      </c>
      <c r="F31" s="5" t="s">
        <v>17</v>
      </c>
      <c r="G31" s="5" t="s">
        <v>17</v>
      </c>
      <c r="H31" s="5" t="s">
        <v>17</v>
      </c>
      <c r="I31" s="5">
        <f>(IF(Markedsandel!I31="F",Parametere!$E$5,IF(Markedsandel!I31="S",Parametere!$E$6,IF(Markedsandel!I31="H",Parametere!$E$7,IF(Markedsandel!I31="L",Parametere!$E$8,Parametere!$E$9)))))
*(IF(Komplementaritet!I31="I",Parametere!$E$12,IF(Komplementaritet!I31="L",Parametere!$E$13,Parametere!$E$14)))
*(Billettinntekter!I31)*(Parametere!$E$17)*((1-Parametere!$E$20/100)*(1+(Parametere!$E$20*Parametere!$E$21)/100))</f>
        <v>0</v>
      </c>
      <c r="J31" s="5">
        <f>(IF(Markedsandel!J31="F",Parametere!$E$5,IF(Markedsandel!J31="S",Parametere!$E$6,IF(Markedsandel!J31="H",Parametere!$E$7,IF(Markedsandel!J31="L",Parametere!$E$8,Parametere!$E$9)))))
*(IF(Komplementaritet!J31="I",Parametere!$E$12,IF(Komplementaritet!J31="L",Parametere!$E$13,Parametere!$E$14)))
*(Billettinntekter!J31)*(Parametere!$E$17)*((1-Parametere!$E$20/100)*(1+(Parametere!$E$20*Parametere!$E$21)/100))</f>
        <v>0</v>
      </c>
      <c r="O31">
        <f>Hovedside!$H$7</f>
        <v>0</v>
      </c>
      <c r="P31" s="5" t="s">
        <v>17</v>
      </c>
      <c r="Q31" s="5" t="s">
        <v>17</v>
      </c>
      <c r="R31" s="5" t="s">
        <v>17</v>
      </c>
      <c r="S31" s="5" t="s">
        <v>17</v>
      </c>
      <c r="T31" s="5" t="s">
        <v>17</v>
      </c>
      <c r="U31" s="5" t="s">
        <v>17</v>
      </c>
      <c r="V31" s="5" t="s">
        <v>17</v>
      </c>
      <c r="W31" s="5">
        <f>(IF(Markedsandel!W31="F",Parametere!$E$5,IF(Markedsandel!W31="S",Parametere!$E$6,IF(Markedsandel!W31="H",Parametere!$E$7,IF(Markedsandel!W31="L",Parametere!$E$8,Parametere!$E$9)))))
*(IF(Komplementaritet!W31="I",Parametere!$E$12,IF(Komplementaritet!W31="L",Parametere!$E$13,Parametere!$E$14)))
*(Billettinntekter!W31)*(Parametere!$E$17)*((1-Parametere!$E$20/100)*(1+(Parametere!$E$20*Parametere!$E$21)/100))</f>
        <v>0</v>
      </c>
      <c r="X31" s="5">
        <f>(IF(Markedsandel!X31="F",Parametere!$E$5,IF(Markedsandel!X31="S",Parametere!$E$6,IF(Markedsandel!X31="H",Parametere!$E$7,IF(Markedsandel!X31="L",Parametere!$E$8,Parametere!$E$9)))))
*(IF(Komplementaritet!X31="I",Parametere!$E$12,IF(Komplementaritet!X31="L",Parametere!$E$13,Parametere!$E$14)))
*(Billettinntekter!X31)*(Parametere!$E$17)*((1-Parametere!$E$20/100)*(1+(Parametere!$E$20*Parametere!$E$21)/100))</f>
        <v>0</v>
      </c>
    </row>
    <row r="32" spans="1:24" x14ac:dyDescent="0.25">
      <c r="A32">
        <f>Hovedside!$I$7</f>
        <v>0</v>
      </c>
      <c r="B32" s="5" t="s">
        <v>17</v>
      </c>
      <c r="C32" s="5" t="s">
        <v>17</v>
      </c>
      <c r="D32" s="5" t="s">
        <v>17</v>
      </c>
      <c r="E32" s="5" t="s">
        <v>17</v>
      </c>
      <c r="F32" s="5" t="s">
        <v>17</v>
      </c>
      <c r="G32" s="5" t="s">
        <v>17</v>
      </c>
      <c r="H32" s="5" t="s">
        <v>17</v>
      </c>
      <c r="I32" s="5" t="s">
        <v>17</v>
      </c>
      <c r="J32" s="5">
        <f>(IF(Markedsandel!J32="F",Parametere!$E$5,IF(Markedsandel!J32="S",Parametere!$E$6,IF(Markedsandel!J32="H",Parametere!$E$7,IF(Markedsandel!J32="L",Parametere!$E$8,Parametere!$E$9)))))
*(IF(Komplementaritet!J32="I",Parametere!$E$12,IF(Komplementaritet!J32="L",Parametere!$E$13,Parametere!$E$14)))
*(Billettinntekter!J32)*(Parametere!$E$17)*((1-Parametere!$E$20/100)*(1+(Parametere!$E$20*Parametere!$E$21)/100))</f>
        <v>0</v>
      </c>
      <c r="O32">
        <f>Hovedside!$I$7</f>
        <v>0</v>
      </c>
      <c r="P32" s="5" t="s">
        <v>17</v>
      </c>
      <c r="Q32" s="5" t="s">
        <v>17</v>
      </c>
      <c r="R32" s="5" t="s">
        <v>17</v>
      </c>
      <c r="S32" s="5" t="s">
        <v>17</v>
      </c>
      <c r="T32" s="5" t="s">
        <v>17</v>
      </c>
      <c r="U32" s="5" t="s">
        <v>17</v>
      </c>
      <c r="V32" s="5" t="s">
        <v>17</v>
      </c>
      <c r="W32" s="5" t="s">
        <v>17</v>
      </c>
      <c r="X32" s="5">
        <f>(IF(Markedsandel!X32="F",Parametere!$E$5,IF(Markedsandel!X32="S",Parametere!$E$6,IF(Markedsandel!X32="H",Parametere!$E$7,IF(Markedsandel!X32="L",Parametere!$E$8,Parametere!$E$9)))))
*(IF(Komplementaritet!X32="I",Parametere!$E$12,IF(Komplementaritet!X32="L",Parametere!$E$13,Parametere!$E$14)))
*(Billettinntekter!X32)*(Parametere!$E$17)*((1-Parametere!$E$20/100)*(1+(Parametere!$E$20*Parametere!$E$21)/100))</f>
        <v>0</v>
      </c>
    </row>
    <row r="34" spans="1:24" x14ac:dyDescent="0.25">
      <c r="A34" t="s">
        <v>46</v>
      </c>
      <c r="B34">
        <f>SUM(B24:J32)</f>
        <v>572.32560000000012</v>
      </c>
      <c r="O34" t="s">
        <v>46</v>
      </c>
      <c r="P34">
        <f>SUM(P24:X32)</f>
        <v>518.45062499999995</v>
      </c>
    </row>
    <row r="36" spans="1:24" x14ac:dyDescent="0.25">
      <c r="A36" t="s">
        <v>47</v>
      </c>
      <c r="B36">
        <f>SUM(B17+B34+P17+P34)</f>
        <v>2577.00135</v>
      </c>
    </row>
    <row r="39" spans="1:24" x14ac:dyDescent="0.25">
      <c r="A39" s="2" t="s">
        <v>52</v>
      </c>
    </row>
    <row r="40" spans="1:24" x14ac:dyDescent="0.25">
      <c r="A40" s="2" t="s">
        <v>37</v>
      </c>
      <c r="O40" s="2" t="s">
        <v>38</v>
      </c>
    </row>
    <row r="41" spans="1:24" x14ac:dyDescent="0.25">
      <c r="B41" t="str">
        <f>Hovedside!$B$7</f>
        <v>Stasjon 2</v>
      </c>
      <c r="C41" t="str">
        <f>Hovedside!$C$7</f>
        <v>Stasjon 3</v>
      </c>
      <c r="D41" t="str">
        <f>Hovedside!$D$7</f>
        <v>Stasjon 4</v>
      </c>
      <c r="E41" t="str">
        <f>Hovedside!$E$7</f>
        <v>Stasjon 5</v>
      </c>
      <c r="F41">
        <f>Hovedside!$F$7</f>
        <v>0</v>
      </c>
      <c r="G41">
        <f>Hovedside!$G$7</f>
        <v>0</v>
      </c>
      <c r="H41">
        <f>Hovedside!$H$7</f>
        <v>0</v>
      </c>
      <c r="I41">
        <f>Hovedside!$I$7</f>
        <v>0</v>
      </c>
      <c r="J41">
        <f>Hovedside!$J$7</f>
        <v>0</v>
      </c>
      <c r="P41" t="str">
        <f>Hovedside!$B$7</f>
        <v>Stasjon 2</v>
      </c>
      <c r="Q41" t="str">
        <f>Hovedside!$C$7</f>
        <v>Stasjon 3</v>
      </c>
      <c r="R41" t="str">
        <f>Hovedside!$D$7</f>
        <v>Stasjon 4</v>
      </c>
      <c r="S41" t="str">
        <f>Hovedside!$E$7</f>
        <v>Stasjon 5</v>
      </c>
      <c r="T41">
        <f>Hovedside!$F$7</f>
        <v>0</v>
      </c>
      <c r="U41">
        <f>Hovedside!$G$7</f>
        <v>0</v>
      </c>
      <c r="V41">
        <f>Hovedside!$H$7</f>
        <v>0</v>
      </c>
      <c r="W41">
        <f>Hovedside!$I$7</f>
        <v>0</v>
      </c>
      <c r="X41">
        <f>Hovedside!$J$7</f>
        <v>0</v>
      </c>
    </row>
    <row r="42" spans="1:24" x14ac:dyDescent="0.25">
      <c r="A42" t="str">
        <f>Hovedside!$A$7</f>
        <v>Stasjon 1</v>
      </c>
      <c r="B42" s="5">
        <f>(IF(Markedsandel!B7="F",Parametere!$F$5,IF(Markedsandel!B7="S",Parametere!$F$6,IF(Markedsandel!B7="H",Parametere!$F$7,IF(Markedsandel!B7="L",Parametere!$F$8,Parametere!$F$9)))))
*(IF(Komplementaritet!B7="I",Parametere!$F$12,IF(Komplementaritet!B7="L",Parametere!$F$13,Parametere!$F$14)))
*(Billettinntekter!B7)*(Parametere!$F$17)*((1-Parametere!$F$20/100)*(1+(Parametere!$F$20*Parametere!$F$21)/100))</f>
        <v>161.24999999999997</v>
      </c>
      <c r="C42" s="5">
        <f>(IF(Markedsandel!C7="F",Parametere!$F$5,IF(Markedsandel!C7="S",Parametere!$F$6,IF(Markedsandel!C7="H",Parametere!$F$7,IF(Markedsandel!C7="L",Parametere!$F$8,Parametere!$F$9)))))
*(IF(Komplementaritet!C7="I",Parametere!$F$12,IF(Komplementaritet!C7="L",Parametere!$F$13,Parametere!$F$14)))
*(Billettinntekter!C7)*(Parametere!$F$17)*((1-Parametere!$F$20/100)*(1+(Parametere!$F$20*Parametere!$F$21)/100))</f>
        <v>161.24999999999997</v>
      </c>
      <c r="D42" s="5">
        <f>(IF(Markedsandel!D7="F",Parametere!$F$5,IF(Markedsandel!D7="S",Parametere!$F$6,IF(Markedsandel!D7="H",Parametere!$F$7,IF(Markedsandel!D7="L",Parametere!$F$8,Parametere!$F$9)))))
*(IF(Komplementaritet!D7="I",Parametere!$F$12,IF(Komplementaritet!D7="L",Parametere!$F$13,Parametere!$F$14)))
*(Billettinntekter!D7)*(Parametere!$F$17)*((1-Parametere!$F$20/100)*(1+(Parametere!$F$20*Parametere!$F$21)/100))</f>
        <v>161.24999999999997</v>
      </c>
      <c r="E42" s="5">
        <f>(IF(Markedsandel!E7="F",Parametere!$F$5,IF(Markedsandel!E7="S",Parametere!$F$6,IF(Markedsandel!E7="H",Parametere!$F$7,IF(Markedsandel!E7="L",Parametere!$F$8,Parametere!$F$9)))))
*(IF(Komplementaritet!E7="I",Parametere!$F$12,IF(Komplementaritet!E7="L",Parametere!$F$13,Parametere!$F$14)))
*(Billettinntekter!E7)*(Parametere!$F$17)*((1-Parametere!$F$20/100)*(1+(Parametere!$F$20*Parametere!$F$21)/100))</f>
        <v>161.24999999999997</v>
      </c>
      <c r="F42" s="5">
        <f>(IF(Markedsandel!F7="F",Parametere!$F$5,IF(Markedsandel!F7="S",Parametere!$F$6,IF(Markedsandel!F7="H",Parametere!$F$7,IF(Markedsandel!F7="L",Parametere!$F$8,Parametere!$F$9)))))
*(IF(Komplementaritet!F7="I",Parametere!$F$12,IF(Komplementaritet!F7="L",Parametere!$F$13,Parametere!$F$14)))
*(Billettinntekter!F7)*(Parametere!$F$17)*((1-Parametere!$F$20/100)*(1+(Parametere!$F$20*Parametere!$F$21)/100))</f>
        <v>0</v>
      </c>
      <c r="G42" s="5">
        <f>(IF(Markedsandel!G7="F",Parametere!$F$5,IF(Markedsandel!G7="S",Parametere!$F$6,IF(Markedsandel!G7="H",Parametere!$F$7,IF(Markedsandel!G7="L",Parametere!$F$8,Parametere!$F$9)))))
*(IF(Komplementaritet!G7="I",Parametere!$F$12,IF(Komplementaritet!G7="L",Parametere!$F$13,Parametere!$F$14)))
*(Billettinntekter!G7)*(Parametere!$F$17)*((1-Parametere!$F$20/100)*(1+(Parametere!$F$20*Parametere!$F$21)/100))</f>
        <v>0</v>
      </c>
      <c r="H42" s="5">
        <f>(IF(Markedsandel!H7="F",Parametere!$F$5,IF(Markedsandel!H7="S",Parametere!$F$6,IF(Markedsandel!H7="H",Parametere!$F$7,IF(Markedsandel!H7="L",Parametere!$F$8,Parametere!$F$9)))))
*(IF(Komplementaritet!H7="I",Parametere!$F$12,IF(Komplementaritet!H7="L",Parametere!$F$13,Parametere!$F$14)))
*(Billettinntekter!H7)*(Parametere!$F$17)*((1-Parametere!$F$20/100)*(1+(Parametere!$F$20*Parametere!$F$21)/100))</f>
        <v>0</v>
      </c>
      <c r="I42" s="5">
        <f>(IF(Markedsandel!I7="F",Parametere!$F$5,IF(Markedsandel!I7="S",Parametere!$F$6,IF(Markedsandel!I7="H",Parametere!$F$7,IF(Markedsandel!I7="L",Parametere!$F$8,Parametere!$F$9)))))
*(IF(Komplementaritet!I7="I",Parametere!$F$12,IF(Komplementaritet!I7="L",Parametere!$F$13,Parametere!$F$14)))
*(Billettinntekter!I7)*(Parametere!$F$17)*((1-Parametere!$F$20/100)*(1+(Parametere!$F$20*Parametere!$F$21)/100))</f>
        <v>0</v>
      </c>
      <c r="J42" s="5">
        <f>(IF(Markedsandel!J7="F",Parametere!$F$5,IF(Markedsandel!J7="S",Parametere!$F$6,IF(Markedsandel!J7="H",Parametere!$F$7,IF(Markedsandel!J7="L",Parametere!$F$8,Parametere!$F$9)))))
*(IF(Komplementaritet!J7="I",Parametere!$F$12,IF(Komplementaritet!J7="L",Parametere!$F$13,Parametere!$F$14)))
*(Billettinntekter!J7)*(Parametere!$F$17)*((1-Parametere!$F$20/100)*(1+(Parametere!$F$20*Parametere!$F$21)/100))</f>
        <v>0</v>
      </c>
      <c r="O42" t="str">
        <f>Hovedside!$A$7</f>
        <v>Stasjon 1</v>
      </c>
      <c r="P42" s="5">
        <f>(IF(Markedsandel!P7="F",Parametere!$F$5,IF(Markedsandel!P7="S",Parametere!$F$6,IF(Markedsandel!P7="H",Parametere!$F$7,IF(Markedsandel!P7="L",Parametere!$F$8,Parametere!$F$9)))))
*(IF(Komplementaritet!P7="I",Parametere!$F$12,IF(Komplementaritet!P7="L",Parametere!$F$13,Parametere!$F$14)))
*(Billettinntekter!P7)*(Parametere!$F$17)*((1-Parametere!$F$20/100)*(1+(Parametere!$F$20*Parametere!$F$21)/100))</f>
        <v>20.156249999999996</v>
      </c>
      <c r="Q42" s="5">
        <f>(IF(Markedsandel!Q7="F",Parametere!$F$5,IF(Markedsandel!Q7="S",Parametere!$F$6,IF(Markedsandel!Q7="H",Parametere!$F$7,IF(Markedsandel!Q7="L",Parametere!$F$8,Parametere!$F$9)))))
*(IF(Komplementaritet!Q7="I",Parametere!$F$12,IF(Komplementaritet!Q7="L",Parametere!$F$13,Parametere!$F$14)))
*(Billettinntekter!Q7)*(Parametere!$F$17)*((1-Parametere!$F$20/100)*(1+(Parametere!$F$20*Parametere!$F$21)/100))</f>
        <v>20.156249999999996</v>
      </c>
      <c r="R42" s="5">
        <f>(IF(Markedsandel!R7="F",Parametere!$F$5,IF(Markedsandel!R7="S",Parametere!$F$6,IF(Markedsandel!R7="H",Parametere!$F$7,IF(Markedsandel!R7="L",Parametere!$F$8,Parametere!$F$9)))))
*(IF(Komplementaritet!R7="I",Parametere!$F$12,IF(Komplementaritet!R7="L",Parametere!$F$13,Parametere!$F$14)))
*(Billettinntekter!R7)*(Parametere!$F$17)*((1-Parametere!$F$20/100)*(1+(Parametere!$F$20*Parametere!$F$21)/100))</f>
        <v>20.156249999999996</v>
      </c>
      <c r="S42" s="5">
        <f>(IF(Markedsandel!S7="F",Parametere!$F$5,IF(Markedsandel!S7="S",Parametere!$F$6,IF(Markedsandel!S7="H",Parametere!$F$7,IF(Markedsandel!S7="L",Parametere!$F$8,Parametere!$F$9)))))
*(IF(Komplementaritet!S7="I",Parametere!$F$12,IF(Komplementaritet!S7="L",Parametere!$F$13,Parametere!$F$14)))
*(Billettinntekter!S7)*(Parametere!$F$17)*((1-Parametere!$F$20/100)*(1+(Parametere!$F$20*Parametere!$F$21)/100))</f>
        <v>20.156249999999996</v>
      </c>
      <c r="T42" s="5">
        <f>(IF(Markedsandel!T7="F",Parametere!$F$5,IF(Markedsandel!T7="S",Parametere!$F$6,IF(Markedsandel!T7="H",Parametere!$F$7,IF(Markedsandel!T7="L",Parametere!$F$8,Parametere!$F$9)))))
*(IF(Komplementaritet!T7="I",Parametere!$F$12,IF(Komplementaritet!T7="L",Parametere!$F$13,Parametere!$F$14)))
*(Billettinntekter!T7)*(Parametere!$F$17)*((1-Parametere!$F$20/100)*(1+(Parametere!$F$20*Parametere!$F$21)/100))</f>
        <v>0</v>
      </c>
      <c r="U42" s="5">
        <f>(IF(Markedsandel!U7="F",Parametere!$F$5,IF(Markedsandel!U7="S",Parametere!$F$6,IF(Markedsandel!U7="H",Parametere!$F$7,IF(Markedsandel!U7="L",Parametere!$F$8,Parametere!$F$9)))))
*(IF(Komplementaritet!U7="I",Parametere!$F$12,IF(Komplementaritet!U7="L",Parametere!$F$13,Parametere!$F$14)))
*(Billettinntekter!U7)*(Parametere!$F$17)*((1-Parametere!$F$20/100)*(1+(Parametere!$F$20*Parametere!$F$21)/100))</f>
        <v>0</v>
      </c>
      <c r="V42" s="5">
        <f>(IF(Markedsandel!V7="F",Parametere!$F$5,IF(Markedsandel!V7="S",Parametere!$F$6,IF(Markedsandel!V7="H",Parametere!$F$7,IF(Markedsandel!V7="L",Parametere!$F$8,Parametere!$F$9)))))
*(IF(Komplementaritet!V7="I",Parametere!$F$12,IF(Komplementaritet!V7="L",Parametere!$F$13,Parametere!$F$14)))
*(Billettinntekter!V7)*(Parametere!$F$17)*((1-Parametere!$F$20/100)*(1+(Parametere!$F$20*Parametere!$F$21)/100))</f>
        <v>0</v>
      </c>
      <c r="W42" s="5">
        <f>(IF(Markedsandel!W7="F",Parametere!$F$5,IF(Markedsandel!W7="S",Parametere!$F$6,IF(Markedsandel!W7="H",Parametere!$F$7,IF(Markedsandel!W7="L",Parametere!$F$8,Parametere!$F$9)))))
*(IF(Komplementaritet!W7="I",Parametere!$F$12,IF(Komplementaritet!W7="L",Parametere!$F$13,Parametere!$F$14)))
*(Billettinntekter!W7)*(Parametere!$F$17)*((1-Parametere!$F$20/100)*(1+(Parametere!$F$20*Parametere!$F$21)/100))</f>
        <v>0</v>
      </c>
      <c r="X42" s="5">
        <f>(IF(Markedsandel!X7="F",Parametere!$F$5,IF(Markedsandel!X7="S",Parametere!$F$6,IF(Markedsandel!X7="H",Parametere!$F$7,IF(Markedsandel!X7="L",Parametere!$F$8,Parametere!$F$9)))))
*(IF(Komplementaritet!X7="I",Parametere!$F$12,IF(Komplementaritet!X7="L",Parametere!$F$13,Parametere!$F$14)))
*(Billettinntekter!X7)*(Parametere!$F$17)*((1-Parametere!$F$20/100)*(1+(Parametere!$F$20*Parametere!$F$21)/100))</f>
        <v>0</v>
      </c>
    </row>
    <row r="43" spans="1:24" x14ac:dyDescent="0.25">
      <c r="A43" t="str">
        <f>Hovedside!$B$7</f>
        <v>Stasjon 2</v>
      </c>
      <c r="B43" s="5" t="s">
        <v>17</v>
      </c>
      <c r="C43" s="5">
        <f>(IF(Markedsandel!C8="F",Parametere!$F$5,IF(Markedsandel!C8="S",Parametere!$F$6,IF(Markedsandel!C8="H",Parametere!$F$7,IF(Markedsandel!C8="L",Parametere!$F$8,Parametere!$F$9)))))
*(IF(Komplementaritet!C8="I",Parametere!$F$12,IF(Komplementaritet!C8="L",Parametere!$F$13,Parametere!$F$14)))
*(Billettinntekter!C8)*(Parametere!$F$17)*((1-Parametere!$F$20/100)*(1+(Parametere!$F$20*Parametere!$F$21)/100))</f>
        <v>48.374999999999993</v>
      </c>
      <c r="D43" s="5">
        <f>(IF(Markedsandel!D8="F",Parametere!$F$5,IF(Markedsandel!D8="S",Parametere!$F$6,IF(Markedsandel!D8="H",Parametere!$F$7,IF(Markedsandel!D8="L",Parametere!$F$8,Parametere!$F$9)))))
*(IF(Komplementaritet!D8="I",Parametere!$F$12,IF(Komplementaritet!D8="L",Parametere!$F$13,Parametere!$F$14)))
*(Billettinntekter!D8)*(Parametere!$F$17)*((1-Parametere!$F$20/100)*(1+(Parametere!$F$20*Parametere!$F$21)/100))</f>
        <v>48.374999999999993</v>
      </c>
      <c r="E43" s="5">
        <f>(IF(Markedsandel!E8="F",Parametere!$F$5,IF(Markedsandel!E8="S",Parametere!$F$6,IF(Markedsandel!E8="H",Parametere!$F$7,IF(Markedsandel!E8="L",Parametere!$F$8,Parametere!$F$9)))))
*(IF(Komplementaritet!E8="I",Parametere!$F$12,IF(Komplementaritet!E8="L",Parametere!$F$13,Parametere!$F$14)))
*(Billettinntekter!E8)*(Parametere!$F$17)*((1-Parametere!$F$20/100)*(1+(Parametere!$F$20*Parametere!$F$21)/100))</f>
        <v>48.374999999999993</v>
      </c>
      <c r="F43" s="5">
        <f>(IF(Markedsandel!F8="F",Parametere!$F$5,IF(Markedsandel!F8="S",Parametere!$F$6,IF(Markedsandel!F8="H",Parametere!$F$7,IF(Markedsandel!F8="L",Parametere!$F$8,Parametere!$F$9)))))
*(IF(Komplementaritet!F8="I",Parametere!$F$12,IF(Komplementaritet!F8="L",Parametere!$F$13,Parametere!$F$14)))
*(Billettinntekter!F8)*(Parametere!$F$17)*((1-Parametere!$F$20/100)*(1+(Parametere!$F$20*Parametere!$F$21)/100))</f>
        <v>0</v>
      </c>
      <c r="G43" s="5">
        <f>(IF(Markedsandel!G8="F",Parametere!$F$5,IF(Markedsandel!G8="S",Parametere!$F$6,IF(Markedsandel!G8="H",Parametere!$F$7,IF(Markedsandel!G8="L",Parametere!$F$8,Parametere!$F$9)))))
*(IF(Komplementaritet!G8="I",Parametere!$F$12,IF(Komplementaritet!G8="L",Parametere!$F$13,Parametere!$F$14)))
*(Billettinntekter!G8)*(Parametere!$F$17)*((1-Parametere!$F$20/100)*(1+(Parametere!$F$20*Parametere!$F$21)/100))</f>
        <v>0</v>
      </c>
      <c r="H43" s="5">
        <f>(IF(Markedsandel!H8="F",Parametere!$F$5,IF(Markedsandel!H8="S",Parametere!$F$6,IF(Markedsandel!H8="H",Parametere!$F$7,IF(Markedsandel!H8="L",Parametere!$F$8,Parametere!$F$9)))))
*(IF(Komplementaritet!H8="I",Parametere!$F$12,IF(Komplementaritet!H8="L",Parametere!$F$13,Parametere!$F$14)))
*(Billettinntekter!H8)*(Parametere!$F$17)*((1-Parametere!$F$20/100)*(1+(Parametere!$F$20*Parametere!$F$21)/100))</f>
        <v>0</v>
      </c>
      <c r="I43" s="5">
        <f>(IF(Markedsandel!I8="F",Parametere!$F$5,IF(Markedsandel!I8="S",Parametere!$F$6,IF(Markedsandel!I8="H",Parametere!$F$7,IF(Markedsandel!I8="L",Parametere!$F$8,Parametere!$F$9)))))
*(IF(Komplementaritet!I8="I",Parametere!$F$12,IF(Komplementaritet!I8="L",Parametere!$F$13,Parametere!$F$14)))
*(Billettinntekter!I8)*(Parametere!$F$17)*((1-Parametere!$F$20/100)*(1+(Parametere!$F$20*Parametere!$F$21)/100))</f>
        <v>0</v>
      </c>
      <c r="J43" s="5">
        <f>(IF(Markedsandel!J8="F",Parametere!$F$5,IF(Markedsandel!J8="S",Parametere!$F$6,IF(Markedsandel!J8="H",Parametere!$F$7,IF(Markedsandel!J8="L",Parametere!$F$8,Parametere!$F$9)))))
*(IF(Komplementaritet!J8="I",Parametere!$F$12,IF(Komplementaritet!J8="L",Parametere!$F$13,Parametere!$F$14)))
*(Billettinntekter!J8)*(Parametere!$F$17)*((1-Parametere!$F$20/100)*(1+(Parametere!$F$20*Parametere!$F$21)/100))</f>
        <v>0</v>
      </c>
      <c r="O43" t="str">
        <f>Hovedside!$B$7</f>
        <v>Stasjon 2</v>
      </c>
      <c r="P43" s="5" t="s">
        <v>17</v>
      </c>
      <c r="Q43" s="5">
        <f>(IF(Markedsandel!Q8="F",Parametere!$F$5,IF(Markedsandel!Q8="S",Parametere!$F$6,IF(Markedsandel!Q8="H",Parametere!$F$7,IF(Markedsandel!Q8="L",Parametere!$F$8,Parametere!$F$9)))))
*(IF(Komplementaritet!Q8="I",Parametere!$F$12,IF(Komplementaritet!Q8="L",Parametere!$F$13,Parametere!$F$14)))
*(Billettinntekter!Q8)*(Parametere!$F$17)*((1-Parametere!$F$20/100)*(1+(Parametere!$F$20*Parametere!$F$21)/100))</f>
        <v>24.187499999999996</v>
      </c>
      <c r="R43" s="5">
        <f>(IF(Markedsandel!R8="F",Parametere!$F$5,IF(Markedsandel!R8="S",Parametere!$F$6,IF(Markedsandel!R8="H",Parametere!$F$7,IF(Markedsandel!R8="L",Parametere!$F$8,Parametere!$F$9)))))
*(IF(Komplementaritet!R8="I",Parametere!$F$12,IF(Komplementaritet!R8="L",Parametere!$F$13,Parametere!$F$14)))
*(Billettinntekter!R8)*(Parametere!$F$17)*((1-Parametere!$F$20/100)*(1+(Parametere!$F$20*Parametere!$F$21)/100))</f>
        <v>24.187499999999996</v>
      </c>
      <c r="S43" s="5">
        <f>(IF(Markedsandel!S8="F",Parametere!$F$5,IF(Markedsandel!S8="S",Parametere!$F$6,IF(Markedsandel!S8="H",Parametere!$F$7,IF(Markedsandel!S8="L",Parametere!$F$8,Parametere!$F$9)))))
*(IF(Komplementaritet!S8="I",Parametere!$F$12,IF(Komplementaritet!S8="L",Parametere!$F$13,Parametere!$F$14)))
*(Billettinntekter!S8)*(Parametere!$F$17)*((1-Parametere!$F$20/100)*(1+(Parametere!$F$20*Parametere!$F$21)/100))</f>
        <v>24.187499999999996</v>
      </c>
      <c r="T43" s="5">
        <f>(IF(Markedsandel!T8="F",Parametere!$F$5,IF(Markedsandel!T8="S",Parametere!$F$6,IF(Markedsandel!T8="H",Parametere!$F$7,IF(Markedsandel!T8="L",Parametere!$F$8,Parametere!$F$9)))))
*(IF(Komplementaritet!T8="I",Parametere!$F$12,IF(Komplementaritet!T8="L",Parametere!$F$13,Parametere!$F$14)))
*(Billettinntekter!T8)*(Parametere!$F$17)*((1-Parametere!$F$20/100)*(1+(Parametere!$F$20*Parametere!$F$21)/100))</f>
        <v>0</v>
      </c>
      <c r="U43" s="5">
        <f>(IF(Markedsandel!U8="F",Parametere!$F$5,IF(Markedsandel!U8="S",Parametere!$F$6,IF(Markedsandel!U8="H",Parametere!$F$7,IF(Markedsandel!U8="L",Parametere!$F$8,Parametere!$F$9)))))
*(IF(Komplementaritet!U8="I",Parametere!$F$12,IF(Komplementaritet!U8="L",Parametere!$F$13,Parametere!$F$14)))
*(Billettinntekter!U8)*(Parametere!$F$17)*((1-Parametere!$F$20/100)*(1+(Parametere!$F$20*Parametere!$F$21)/100))</f>
        <v>0</v>
      </c>
      <c r="V43" s="5">
        <f>(IF(Markedsandel!V8="F",Parametere!$F$5,IF(Markedsandel!V8="S",Parametere!$F$6,IF(Markedsandel!V8="H",Parametere!$F$7,IF(Markedsandel!V8="L",Parametere!$F$8,Parametere!$F$9)))))
*(IF(Komplementaritet!V8="I",Parametere!$F$12,IF(Komplementaritet!V8="L",Parametere!$F$13,Parametere!$F$14)))
*(Billettinntekter!V8)*(Parametere!$F$17)*((1-Parametere!$F$20/100)*(1+(Parametere!$F$20*Parametere!$F$21)/100))</f>
        <v>0</v>
      </c>
      <c r="W43" s="5">
        <f>(IF(Markedsandel!W8="F",Parametere!$F$5,IF(Markedsandel!W8="S",Parametere!$F$6,IF(Markedsandel!W8="H",Parametere!$F$7,IF(Markedsandel!W8="L",Parametere!$F$8,Parametere!$F$9)))))
*(IF(Komplementaritet!W8="I",Parametere!$F$12,IF(Komplementaritet!W8="L",Parametere!$F$13,Parametere!$F$14)))
*(Billettinntekter!W8)*(Parametere!$F$17)*((1-Parametere!$F$20/100)*(1+(Parametere!$F$20*Parametere!$F$21)/100))</f>
        <v>0</v>
      </c>
      <c r="X43" s="5">
        <f>(IF(Markedsandel!X8="F",Parametere!$F$5,IF(Markedsandel!X8="S",Parametere!$F$6,IF(Markedsandel!X8="H",Parametere!$F$7,IF(Markedsandel!X8="L",Parametere!$F$8,Parametere!$F$9)))))
*(IF(Komplementaritet!X8="I",Parametere!$F$12,IF(Komplementaritet!X8="L",Parametere!$F$13,Parametere!$F$14)))
*(Billettinntekter!X8)*(Parametere!$F$17)*((1-Parametere!$F$20/100)*(1+(Parametere!$F$20*Parametere!$F$21)/100))</f>
        <v>0</v>
      </c>
    </row>
    <row r="44" spans="1:24" x14ac:dyDescent="0.25">
      <c r="A44" t="str">
        <f>Hovedside!$C$7</f>
        <v>Stasjon 3</v>
      </c>
      <c r="B44" s="5" t="s">
        <v>17</v>
      </c>
      <c r="C44" s="5" t="s">
        <v>17</v>
      </c>
      <c r="D44" s="5">
        <f>(IF(Markedsandel!D9="F",Parametere!$F$5,IF(Markedsandel!D9="S",Parametere!$F$6,IF(Markedsandel!D9="H",Parametere!$F$7,IF(Markedsandel!D9="L",Parametere!$F$8,Parametere!$F$9)))))
*(IF(Komplementaritet!D9="I",Parametere!$F$12,IF(Komplementaritet!D9="L",Parametere!$F$13,Parametere!$F$14)))
*(Billettinntekter!D9)*(Parametere!$F$17)*((1-Parametere!$F$20/100)*(1+(Parametere!$F$20*Parametere!$F$21)/100))</f>
        <v>13.303124999999998</v>
      </c>
      <c r="E44" s="5">
        <f>(IF(Markedsandel!E9="F",Parametere!$F$5,IF(Markedsandel!E9="S",Parametere!$F$6,IF(Markedsandel!E9="H",Parametere!$F$7,IF(Markedsandel!E9="L",Parametere!$F$8,Parametere!$F$9)))))
*(IF(Komplementaritet!E9="I",Parametere!$F$12,IF(Komplementaritet!E9="L",Parametere!$F$13,Parametere!$F$14)))
*(Billettinntekter!E9)*(Parametere!$F$17)*((1-Parametere!$F$20/100)*(1+(Parametere!$F$20*Parametere!$F$21)/100))</f>
        <v>13.303124999999998</v>
      </c>
      <c r="F44" s="5">
        <f>(IF(Markedsandel!F9="F",Parametere!$F$5,IF(Markedsandel!F9="S",Parametere!$F$6,IF(Markedsandel!F9="H",Parametere!$F$7,IF(Markedsandel!F9="L",Parametere!$F$8,Parametere!$F$9)))))
*(IF(Komplementaritet!F9="I",Parametere!$F$12,IF(Komplementaritet!F9="L",Parametere!$F$13,Parametere!$F$14)))
*(Billettinntekter!F9)*(Parametere!$F$17)*((1-Parametere!$F$20/100)*(1+(Parametere!$F$20*Parametere!$F$21)/100))</f>
        <v>0</v>
      </c>
      <c r="G44" s="5">
        <f>(IF(Markedsandel!G9="F",Parametere!$F$5,IF(Markedsandel!G9="S",Parametere!$F$6,IF(Markedsandel!G9="H",Parametere!$F$7,IF(Markedsandel!G9="L",Parametere!$F$8,Parametere!$F$9)))))
*(IF(Komplementaritet!G9="I",Parametere!$F$12,IF(Komplementaritet!G9="L",Parametere!$F$13,Parametere!$F$14)))
*(Billettinntekter!G9)*(Parametere!$F$17)*((1-Parametere!$F$20/100)*(1+(Parametere!$F$20*Parametere!$F$21)/100))</f>
        <v>0</v>
      </c>
      <c r="H44" s="5">
        <f>(IF(Markedsandel!H9="F",Parametere!$F$5,IF(Markedsandel!H9="S",Parametere!$F$6,IF(Markedsandel!H9="H",Parametere!$F$7,IF(Markedsandel!H9="L",Parametere!$F$8,Parametere!$F$9)))))
*(IF(Komplementaritet!H9="I",Parametere!$F$12,IF(Komplementaritet!H9="L",Parametere!$F$13,Parametere!$F$14)))
*(Billettinntekter!H9)*(Parametere!$F$17)*((1-Parametere!$F$20/100)*(1+(Parametere!$F$20*Parametere!$F$21)/100))</f>
        <v>0</v>
      </c>
      <c r="I44" s="5">
        <f>(IF(Markedsandel!I9="F",Parametere!$F$5,IF(Markedsandel!I9="S",Parametere!$F$6,IF(Markedsandel!I9="H",Parametere!$F$7,IF(Markedsandel!I9="L",Parametere!$F$8,Parametere!$F$9)))))
*(IF(Komplementaritet!I9="I",Parametere!$F$12,IF(Komplementaritet!I9="L",Parametere!$F$13,Parametere!$F$14)))
*(Billettinntekter!I9)*(Parametere!$F$17)*((1-Parametere!$F$20/100)*(1+(Parametere!$F$20*Parametere!$F$21)/100))</f>
        <v>0</v>
      </c>
      <c r="J44" s="5">
        <f>(IF(Markedsandel!J9="F",Parametere!$F$5,IF(Markedsandel!J9="S",Parametere!$F$6,IF(Markedsandel!J9="H",Parametere!$F$7,IF(Markedsandel!J9="L",Parametere!$F$8,Parametere!$F$9)))))
*(IF(Komplementaritet!J9="I",Parametere!$F$12,IF(Komplementaritet!J9="L",Parametere!$F$13,Parametere!$F$14)))
*(Billettinntekter!J9)*(Parametere!$F$17)*((1-Parametere!$F$20/100)*(1+(Parametere!$F$20*Parametere!$F$21)/100))</f>
        <v>0</v>
      </c>
      <c r="O44" t="str">
        <f>Hovedside!$C$7</f>
        <v>Stasjon 3</v>
      </c>
      <c r="P44" s="5" t="s">
        <v>17</v>
      </c>
      <c r="Q44" s="5" t="s">
        <v>17</v>
      </c>
      <c r="R44" s="5">
        <f>(IF(Markedsandel!R9="F",Parametere!$F$5,IF(Markedsandel!R9="S",Parametere!$F$6,IF(Markedsandel!R9="H",Parametere!$F$7,IF(Markedsandel!R9="L",Parametere!$F$8,Parametere!$F$9)))))
*(IF(Komplementaritet!R9="I",Parametere!$F$12,IF(Komplementaritet!R9="L",Parametere!$F$13,Parametere!$F$14)))
*(Billettinntekter!R9)*(Parametere!$F$17)*((1-Parametere!$F$20/100)*(1+(Parametere!$F$20*Parametere!$F$21)/100))</f>
        <v>8.8687499999999986</v>
      </c>
      <c r="S44" s="5">
        <f>(IF(Markedsandel!S9="F",Parametere!$F$5,IF(Markedsandel!S9="S",Parametere!$F$6,IF(Markedsandel!S9="H",Parametere!$F$7,IF(Markedsandel!S9="L",Parametere!$F$8,Parametere!$F$9)))))
*(IF(Komplementaritet!S9="I",Parametere!$F$12,IF(Komplementaritet!S9="L",Parametere!$F$13,Parametere!$F$14)))
*(Billettinntekter!S9)*(Parametere!$F$17)*((1-Parametere!$F$20/100)*(1+(Parametere!$F$20*Parametere!$F$21)/100))</f>
        <v>8.8687499999999986</v>
      </c>
      <c r="T44" s="5">
        <f>(IF(Markedsandel!T9="F",Parametere!$F$5,IF(Markedsandel!T9="S",Parametere!$F$6,IF(Markedsandel!T9="H",Parametere!$F$7,IF(Markedsandel!T9="L",Parametere!$F$8,Parametere!$F$9)))))
*(IF(Komplementaritet!T9="I",Parametere!$F$12,IF(Komplementaritet!T9="L",Parametere!$F$13,Parametere!$F$14)))
*(Billettinntekter!T9)*(Parametere!$F$17)*((1-Parametere!$F$20/100)*(1+(Parametere!$F$20*Parametere!$F$21)/100))</f>
        <v>0</v>
      </c>
      <c r="U44" s="5">
        <f>(IF(Markedsandel!U9="F",Parametere!$F$5,IF(Markedsandel!U9="S",Parametere!$F$6,IF(Markedsandel!U9="H",Parametere!$F$7,IF(Markedsandel!U9="L",Parametere!$F$8,Parametere!$F$9)))))
*(IF(Komplementaritet!U9="I",Parametere!$F$12,IF(Komplementaritet!U9="L",Parametere!$F$13,Parametere!$F$14)))
*(Billettinntekter!U9)*(Parametere!$F$17)*((1-Parametere!$F$20/100)*(1+(Parametere!$F$20*Parametere!$F$21)/100))</f>
        <v>0</v>
      </c>
      <c r="V44" s="5">
        <f>(IF(Markedsandel!V9="F",Parametere!$F$5,IF(Markedsandel!V9="S",Parametere!$F$6,IF(Markedsandel!V9="H",Parametere!$F$7,IF(Markedsandel!V9="L",Parametere!$F$8,Parametere!$F$9)))))
*(IF(Komplementaritet!V9="I",Parametere!$F$12,IF(Komplementaritet!V9="L",Parametere!$F$13,Parametere!$F$14)))
*(Billettinntekter!V9)*(Parametere!$F$17)*((1-Parametere!$F$20/100)*(1+(Parametere!$F$20*Parametere!$F$21)/100))</f>
        <v>0</v>
      </c>
      <c r="W44" s="5">
        <f>(IF(Markedsandel!W9="F",Parametere!$F$5,IF(Markedsandel!W9="S",Parametere!$F$6,IF(Markedsandel!W9="H",Parametere!$F$7,IF(Markedsandel!W9="L",Parametere!$F$8,Parametere!$F$9)))))
*(IF(Komplementaritet!W9="I",Parametere!$F$12,IF(Komplementaritet!W9="L",Parametere!$F$13,Parametere!$F$14)))
*(Billettinntekter!W9)*(Parametere!$F$17)*((1-Parametere!$F$20/100)*(1+(Parametere!$F$20*Parametere!$F$21)/100))</f>
        <v>0</v>
      </c>
      <c r="X44" s="5">
        <f>(IF(Markedsandel!X9="F",Parametere!$F$5,IF(Markedsandel!X9="S",Parametere!$F$6,IF(Markedsandel!X9="H",Parametere!$F$7,IF(Markedsandel!X9="L",Parametere!$F$8,Parametere!$F$9)))))
*(IF(Komplementaritet!X9="I",Parametere!$F$12,IF(Komplementaritet!X9="L",Parametere!$F$13,Parametere!$F$14)))
*(Billettinntekter!X9)*(Parametere!$F$17)*((1-Parametere!$F$20/100)*(1+(Parametere!$F$20*Parametere!$F$21)/100))</f>
        <v>0</v>
      </c>
    </row>
    <row r="45" spans="1:24" x14ac:dyDescent="0.25">
      <c r="A45" t="str">
        <f>Hovedside!$D$7</f>
        <v>Stasjon 4</v>
      </c>
      <c r="B45" s="5" t="s">
        <v>17</v>
      </c>
      <c r="C45" s="5" t="s">
        <v>17</v>
      </c>
      <c r="D45" s="5" t="s">
        <v>17</v>
      </c>
      <c r="E45" s="5">
        <f>(IF(Markedsandel!E10="F",Parametere!$F$5,IF(Markedsandel!E10="S",Parametere!$F$6,IF(Markedsandel!E10="H",Parametere!$F$7,IF(Markedsandel!E10="L",Parametere!$F$8,Parametere!$F$9)))))
*(IF(Komplementaritet!E10="I",Parametere!$F$12,IF(Komplementaritet!E10="L",Parametere!$F$13,Parametere!$F$14)))
*(Billettinntekter!E10)*(Parametere!$F$17)*((1-Parametere!$F$20/100)*(1+(Parametere!$F$20*Parametere!$F$21)/100))</f>
        <v>0</v>
      </c>
      <c r="F45" s="5">
        <f>(IF(Markedsandel!F10="F",Parametere!$F$5,IF(Markedsandel!F10="S",Parametere!$F$6,IF(Markedsandel!F10="H",Parametere!$F$7,IF(Markedsandel!F10="L",Parametere!$F$8,Parametere!$F$9)))))
*(IF(Komplementaritet!F10="I",Parametere!$F$12,IF(Komplementaritet!F10="L",Parametere!$F$13,Parametere!$F$14)))
*(Billettinntekter!F10)*(Parametere!$F$17)*((1-Parametere!$F$20/100)*(1+(Parametere!$F$20*Parametere!$F$21)/100))</f>
        <v>0</v>
      </c>
      <c r="G45" s="5">
        <f>(IF(Markedsandel!G10="F",Parametere!$F$5,IF(Markedsandel!G10="S",Parametere!$F$6,IF(Markedsandel!G10="H",Parametere!$F$7,IF(Markedsandel!G10="L",Parametere!$F$8,Parametere!$F$9)))))
*(IF(Komplementaritet!G10="I",Parametere!$F$12,IF(Komplementaritet!G10="L",Parametere!$F$13,Parametere!$F$14)))
*(Billettinntekter!G10)*(Parametere!$F$17)*((1-Parametere!$F$20/100)*(1+(Parametere!$F$20*Parametere!$F$21)/100))</f>
        <v>0</v>
      </c>
      <c r="H45" s="5">
        <f>(IF(Markedsandel!H10="F",Parametere!$F$5,IF(Markedsandel!H10="S",Parametere!$F$6,IF(Markedsandel!H10="H",Parametere!$F$7,IF(Markedsandel!H10="L",Parametere!$F$8,Parametere!$F$9)))))
*(IF(Komplementaritet!H10="I",Parametere!$F$12,IF(Komplementaritet!H10="L",Parametere!$F$13,Parametere!$F$14)))
*(Billettinntekter!H10)*(Parametere!$F$17)*((1-Parametere!$F$20/100)*(1+(Parametere!$F$20*Parametere!$F$21)/100))</f>
        <v>0</v>
      </c>
      <c r="I45" s="5">
        <f>(IF(Markedsandel!I10="F",Parametere!$F$5,IF(Markedsandel!I10="S",Parametere!$F$6,IF(Markedsandel!I10="H",Parametere!$F$7,IF(Markedsandel!I10="L",Parametere!$F$8,Parametere!$F$9)))))
*(IF(Komplementaritet!I10="I",Parametere!$F$12,IF(Komplementaritet!I10="L",Parametere!$F$13,Parametere!$F$14)))
*(Billettinntekter!I10)*(Parametere!$F$17)*((1-Parametere!$F$20/100)*(1+(Parametere!$F$20*Parametere!$F$21)/100))</f>
        <v>0</v>
      </c>
      <c r="J45" s="5">
        <f>(IF(Markedsandel!J10="F",Parametere!$F$5,IF(Markedsandel!J10="S",Parametere!$F$6,IF(Markedsandel!J10="H",Parametere!$F$7,IF(Markedsandel!J10="L",Parametere!$F$8,Parametere!$F$9)))))
*(IF(Komplementaritet!J10="I",Parametere!$F$12,IF(Komplementaritet!J10="L",Parametere!$F$13,Parametere!$F$14)))
*(Billettinntekter!J10)*(Parametere!$F$17)*((1-Parametere!$F$20/100)*(1+(Parametere!$F$20*Parametere!$F$21)/100))</f>
        <v>0</v>
      </c>
      <c r="O45" t="str">
        <f>Hovedside!$D$7</f>
        <v>Stasjon 4</v>
      </c>
      <c r="P45" s="5" t="s">
        <v>17</v>
      </c>
      <c r="Q45" s="5" t="s">
        <v>17</v>
      </c>
      <c r="R45" s="5" t="s">
        <v>17</v>
      </c>
      <c r="S45" s="5">
        <f>(IF(Markedsandel!S10="F",Parametere!$F$5,IF(Markedsandel!S10="S",Parametere!$F$6,IF(Markedsandel!S10="H",Parametere!$F$7,IF(Markedsandel!S10="L",Parametere!$F$8,Parametere!$F$9)))))
*(IF(Komplementaritet!S10="I",Parametere!$F$12,IF(Komplementaritet!S10="L",Parametere!$F$13,Parametere!$F$14)))
*(Billettinntekter!S10)*(Parametere!$F$17)*((1-Parametere!$F$20/100)*(1+(Parametere!$F$20*Parametere!$F$21)/100))</f>
        <v>0</v>
      </c>
      <c r="T45" s="5">
        <f>(IF(Markedsandel!T10="F",Parametere!$F$5,IF(Markedsandel!T10="S",Parametere!$F$6,IF(Markedsandel!T10="H",Parametere!$F$7,IF(Markedsandel!T10="L",Parametere!$F$8,Parametere!$F$9)))))
*(IF(Komplementaritet!T10="I",Parametere!$F$12,IF(Komplementaritet!T10="L",Parametere!$F$13,Parametere!$F$14)))
*(Billettinntekter!T10)*(Parametere!$F$17)*((1-Parametere!$F$20/100)*(1+(Parametere!$F$20*Parametere!$F$21)/100))</f>
        <v>0</v>
      </c>
      <c r="U45" s="5">
        <f>(IF(Markedsandel!U10="F",Parametere!$F$5,IF(Markedsandel!U10="S",Parametere!$F$6,IF(Markedsandel!U10="H",Parametere!$F$7,IF(Markedsandel!U10="L",Parametere!$F$8,Parametere!$F$9)))))
*(IF(Komplementaritet!U10="I",Parametere!$F$12,IF(Komplementaritet!U10="L",Parametere!$F$13,Parametere!$F$14)))
*(Billettinntekter!U10)*(Parametere!$F$17)*((1-Parametere!$F$20/100)*(1+(Parametere!$F$20*Parametere!$F$21)/100))</f>
        <v>0</v>
      </c>
      <c r="V45" s="5">
        <f>(IF(Markedsandel!V10="F",Parametere!$F$5,IF(Markedsandel!V10="S",Parametere!$F$6,IF(Markedsandel!V10="H",Parametere!$F$7,IF(Markedsandel!V10="L",Parametere!$F$8,Parametere!$F$9)))))
*(IF(Komplementaritet!V10="I",Parametere!$F$12,IF(Komplementaritet!V10="L",Parametere!$F$13,Parametere!$F$14)))
*(Billettinntekter!V10)*(Parametere!$F$17)*((1-Parametere!$F$20/100)*(1+(Parametere!$F$20*Parametere!$F$21)/100))</f>
        <v>0</v>
      </c>
      <c r="W45" s="5">
        <f>(IF(Markedsandel!W10="F",Parametere!$F$5,IF(Markedsandel!W10="S",Parametere!$F$6,IF(Markedsandel!W10="H",Parametere!$F$7,IF(Markedsandel!W10="L",Parametere!$F$8,Parametere!$F$9)))))
*(IF(Komplementaritet!W10="I",Parametere!$F$12,IF(Komplementaritet!W10="L",Parametere!$F$13,Parametere!$F$14)))
*(Billettinntekter!W10)*(Parametere!$F$17)*((1-Parametere!$F$20/100)*(1+(Parametere!$F$20*Parametere!$F$21)/100))</f>
        <v>0</v>
      </c>
      <c r="X45" s="5">
        <f>(IF(Markedsandel!X10="F",Parametere!$F$5,IF(Markedsandel!X10="S",Parametere!$F$6,IF(Markedsandel!X10="H",Parametere!$F$7,IF(Markedsandel!X10="L",Parametere!$F$8,Parametere!$F$9)))))
*(IF(Komplementaritet!X10="I",Parametere!$F$12,IF(Komplementaritet!X10="L",Parametere!$F$13,Parametere!$F$14)))
*(Billettinntekter!X10)*(Parametere!$F$17)*((1-Parametere!$F$20/100)*(1+(Parametere!$F$20*Parametere!$F$21)/100))</f>
        <v>0</v>
      </c>
    </row>
    <row r="46" spans="1:24" x14ac:dyDescent="0.25">
      <c r="A46" t="str">
        <f>Hovedside!$E$7</f>
        <v>Stasjon 5</v>
      </c>
      <c r="B46" s="5" t="s">
        <v>17</v>
      </c>
      <c r="C46" s="5" t="s">
        <v>17</v>
      </c>
      <c r="D46" s="5" t="s">
        <v>17</v>
      </c>
      <c r="E46" s="5" t="s">
        <v>17</v>
      </c>
      <c r="F46" s="5">
        <f>(IF(Markedsandel!F11="F",Parametere!$F$5,IF(Markedsandel!F11="S",Parametere!$F$6,IF(Markedsandel!F11="H",Parametere!$F$7,IF(Markedsandel!F11="L",Parametere!$F$8,Parametere!$F$9)))))
*(IF(Komplementaritet!F11="I",Parametere!$F$12,IF(Komplementaritet!F11="L",Parametere!$F$13,Parametere!$F$14)))
*(Billettinntekter!F11)*(Parametere!$F$17)*((1-Parametere!$F$20/100)*(1+(Parametere!$F$20*Parametere!$F$21)/100))</f>
        <v>0</v>
      </c>
      <c r="G46" s="5">
        <f>(IF(Markedsandel!G11="F",Parametere!$F$5,IF(Markedsandel!G11="S",Parametere!$F$6,IF(Markedsandel!G11="H",Parametere!$F$7,IF(Markedsandel!G11="L",Parametere!$F$8,Parametere!$F$9)))))
*(IF(Komplementaritet!G11="I",Parametere!$F$12,IF(Komplementaritet!G11="L",Parametere!$F$13,Parametere!$F$14)))
*(Billettinntekter!G11)*(Parametere!$F$17)*((1-Parametere!$F$20/100)*(1+(Parametere!$F$20*Parametere!$F$21)/100))</f>
        <v>0</v>
      </c>
      <c r="H46" s="5">
        <f>(IF(Markedsandel!H11="F",Parametere!$F$5,IF(Markedsandel!H11="S",Parametere!$F$6,IF(Markedsandel!H11="H",Parametere!$F$7,IF(Markedsandel!H11="L",Parametere!$F$8,Parametere!$F$9)))))
*(IF(Komplementaritet!H11="I",Parametere!$F$12,IF(Komplementaritet!H11="L",Parametere!$F$13,Parametere!$F$14)))
*(Billettinntekter!H11)*(Parametere!$F$17)*((1-Parametere!$F$20/100)*(1+(Parametere!$F$20*Parametere!$F$21)/100))</f>
        <v>0</v>
      </c>
      <c r="I46" s="5">
        <f>(IF(Markedsandel!I11="F",Parametere!$F$5,IF(Markedsandel!I11="S",Parametere!$F$6,IF(Markedsandel!I11="H",Parametere!$F$7,IF(Markedsandel!I11="L",Parametere!$F$8,Parametere!$F$9)))))
*(IF(Komplementaritet!I11="I",Parametere!$F$12,IF(Komplementaritet!I11="L",Parametere!$F$13,Parametere!$F$14)))
*(Billettinntekter!I11)*(Parametere!$F$17)*((1-Parametere!$F$20/100)*(1+(Parametere!$F$20*Parametere!$F$21)/100))</f>
        <v>0</v>
      </c>
      <c r="J46" s="5">
        <f>(IF(Markedsandel!J11="F",Parametere!$F$5,IF(Markedsandel!J11="S",Parametere!$F$6,IF(Markedsandel!J11="H",Parametere!$F$7,IF(Markedsandel!J11="L",Parametere!$F$8,Parametere!$F$9)))))
*(IF(Komplementaritet!J11="I",Parametere!$F$12,IF(Komplementaritet!J11="L",Parametere!$F$13,Parametere!$F$14)))
*(Billettinntekter!J11)*(Parametere!$F$17)*((1-Parametere!$F$20/100)*(1+(Parametere!$F$20*Parametere!$F$21)/100))</f>
        <v>0</v>
      </c>
      <c r="O46" t="str">
        <f>Hovedside!$E$7</f>
        <v>Stasjon 5</v>
      </c>
      <c r="P46" s="5" t="s">
        <v>17</v>
      </c>
      <c r="Q46" s="5" t="s">
        <v>17</v>
      </c>
      <c r="R46" s="5" t="s">
        <v>17</v>
      </c>
      <c r="S46" s="5" t="s">
        <v>17</v>
      </c>
      <c r="T46" s="5">
        <f>(IF(Markedsandel!T11="F",Parametere!$F$5,IF(Markedsandel!T11="S",Parametere!$F$6,IF(Markedsandel!T11="H",Parametere!$F$7,IF(Markedsandel!T11="L",Parametere!$F$8,Parametere!$F$9)))))
*(IF(Komplementaritet!T11="I",Parametere!$F$12,IF(Komplementaritet!T11="L",Parametere!$F$13,Parametere!$F$14)))
*(Billettinntekter!T11)*(Parametere!$F$17)*((1-Parametere!$F$20/100)*(1+(Parametere!$F$20*Parametere!$F$21)/100))</f>
        <v>0</v>
      </c>
      <c r="U46" s="5">
        <f>(IF(Markedsandel!U11="F",Parametere!$F$5,IF(Markedsandel!U11="S",Parametere!$F$6,IF(Markedsandel!U11="H",Parametere!$F$7,IF(Markedsandel!U11="L",Parametere!$F$8,Parametere!$F$9)))))
*(IF(Komplementaritet!U11="I",Parametere!$F$12,IF(Komplementaritet!U11="L",Parametere!$F$13,Parametere!$F$14)))
*(Billettinntekter!U11)*(Parametere!$F$17)*((1-Parametere!$F$20/100)*(1+(Parametere!$F$20*Parametere!$F$21)/100))</f>
        <v>0</v>
      </c>
      <c r="V46" s="5">
        <f>(IF(Markedsandel!V11="F",Parametere!$F$5,IF(Markedsandel!V11="S",Parametere!$F$6,IF(Markedsandel!V11="H",Parametere!$F$7,IF(Markedsandel!V11="L",Parametere!$F$8,Parametere!$F$9)))))
*(IF(Komplementaritet!V11="I",Parametere!$F$12,IF(Komplementaritet!V11="L",Parametere!$F$13,Parametere!$F$14)))
*(Billettinntekter!V11)*(Parametere!$F$17)*((1-Parametere!$F$20/100)*(1+(Parametere!$F$20*Parametere!$F$21)/100))</f>
        <v>0</v>
      </c>
      <c r="W46" s="5">
        <f>(IF(Markedsandel!W11="F",Parametere!$F$5,IF(Markedsandel!W11="S",Parametere!$F$6,IF(Markedsandel!W11="H",Parametere!$F$7,IF(Markedsandel!W11="L",Parametere!$F$8,Parametere!$F$9)))))
*(IF(Komplementaritet!W11="I",Parametere!$F$12,IF(Komplementaritet!W11="L",Parametere!$F$13,Parametere!$F$14)))
*(Billettinntekter!W11)*(Parametere!$F$17)*((1-Parametere!$F$20/100)*(1+(Parametere!$F$20*Parametere!$F$21)/100))</f>
        <v>0</v>
      </c>
      <c r="X46" s="5">
        <f>(IF(Markedsandel!X11="F",Parametere!$F$5,IF(Markedsandel!X11="S",Parametere!$F$6,IF(Markedsandel!X11="H",Parametere!$F$7,IF(Markedsandel!X11="L",Parametere!$F$8,Parametere!$F$9)))))
*(IF(Komplementaritet!X11="I",Parametere!$F$12,IF(Komplementaritet!X11="L",Parametere!$F$13,Parametere!$F$14)))
*(Billettinntekter!X11)*(Parametere!$F$17)*((1-Parametere!$F$20/100)*(1+(Parametere!$F$20*Parametere!$F$21)/100))</f>
        <v>0</v>
      </c>
    </row>
    <row r="47" spans="1:24" x14ac:dyDescent="0.25">
      <c r="A47">
        <f>Hovedside!$F$7</f>
        <v>0</v>
      </c>
      <c r="B47" s="5" t="s">
        <v>17</v>
      </c>
      <c r="C47" s="5" t="s">
        <v>17</v>
      </c>
      <c r="D47" s="5" t="s">
        <v>17</v>
      </c>
      <c r="E47" s="5" t="s">
        <v>17</v>
      </c>
      <c r="F47" s="5" t="s">
        <v>17</v>
      </c>
      <c r="G47" s="5">
        <f>(IF(Markedsandel!G12="F",Parametere!$F$5,IF(Markedsandel!G12="S",Parametere!$F$6,IF(Markedsandel!G12="H",Parametere!$F$7,IF(Markedsandel!G12="L",Parametere!$F$8,Parametere!$F$9)))))
*(IF(Komplementaritet!G12="I",Parametere!$F$12,IF(Komplementaritet!G12="L",Parametere!$F$13,Parametere!$F$14)))
*(Billettinntekter!G12)*(Parametere!$F$17)*((1-Parametere!$F$20/100)*(1+(Parametere!$F$20*Parametere!$F$21)/100))</f>
        <v>0</v>
      </c>
      <c r="H47" s="5">
        <f>(IF(Markedsandel!H12="F",Parametere!$F$5,IF(Markedsandel!H12="S",Parametere!$F$6,IF(Markedsandel!H12="H",Parametere!$F$7,IF(Markedsandel!H12="L",Parametere!$F$8,Parametere!$F$9)))))
*(IF(Komplementaritet!H12="I",Parametere!$F$12,IF(Komplementaritet!H12="L",Parametere!$F$13,Parametere!$F$14)))
*(Billettinntekter!H12)*(Parametere!$F$17)*((1-Parametere!$F$20/100)*(1+(Parametere!$F$20*Parametere!$F$21)/100))</f>
        <v>0</v>
      </c>
      <c r="I47" s="5">
        <f>(IF(Markedsandel!I12="F",Parametere!$F$5,IF(Markedsandel!I12="S",Parametere!$F$6,IF(Markedsandel!I12="H",Parametere!$F$7,IF(Markedsandel!I12="L",Parametere!$F$8,Parametere!$F$9)))))
*(IF(Komplementaritet!I12="I",Parametere!$F$12,IF(Komplementaritet!I12="L",Parametere!$F$13,Parametere!$F$14)))
*(Billettinntekter!I12)*(Parametere!$F$17)*((1-Parametere!$F$20/100)*(1+(Parametere!$F$20*Parametere!$F$21)/100))</f>
        <v>0</v>
      </c>
      <c r="J47" s="5">
        <f>(IF(Markedsandel!J12="F",Parametere!$F$5,IF(Markedsandel!J12="S",Parametere!$F$6,IF(Markedsandel!J12="H",Parametere!$F$7,IF(Markedsandel!J12="L",Parametere!$F$8,Parametere!$F$9)))))
*(IF(Komplementaritet!J12="I",Parametere!$F$12,IF(Komplementaritet!J12="L",Parametere!$F$13,Parametere!$F$14)))
*(Billettinntekter!J12)*(Parametere!$F$17)*((1-Parametere!$F$20/100)*(1+(Parametere!$F$20*Parametere!$F$21)/100))</f>
        <v>0</v>
      </c>
      <c r="O47">
        <f>Hovedside!$F$7</f>
        <v>0</v>
      </c>
      <c r="P47" s="5" t="s">
        <v>17</v>
      </c>
      <c r="Q47" s="5" t="s">
        <v>17</v>
      </c>
      <c r="R47" s="5" t="s">
        <v>17</v>
      </c>
      <c r="S47" s="5" t="s">
        <v>17</v>
      </c>
      <c r="T47" s="5" t="s">
        <v>17</v>
      </c>
      <c r="U47" s="5">
        <f>(IF(Markedsandel!U12="F",Parametere!$F$5,IF(Markedsandel!U12="S",Parametere!$F$6,IF(Markedsandel!U12="H",Parametere!$F$7,IF(Markedsandel!U12="L",Parametere!$F$8,Parametere!$F$9)))))
*(IF(Komplementaritet!U12="I",Parametere!$F$12,IF(Komplementaritet!U12="L",Parametere!$F$13,Parametere!$F$14)))
*(Billettinntekter!U12)*(Parametere!$F$17)*((1-Parametere!$F$20/100)*(1+(Parametere!$F$20*Parametere!$F$21)/100))</f>
        <v>0</v>
      </c>
      <c r="V47" s="5">
        <f>(IF(Markedsandel!V12="F",Parametere!$F$5,IF(Markedsandel!V12="S",Parametere!$F$6,IF(Markedsandel!V12="H",Parametere!$F$7,IF(Markedsandel!V12="L",Parametere!$F$8,Parametere!$F$9)))))
*(IF(Komplementaritet!V12="I",Parametere!$F$12,IF(Komplementaritet!V12="L",Parametere!$F$13,Parametere!$F$14)))
*(Billettinntekter!V12)*(Parametere!$F$17)*((1-Parametere!$F$20/100)*(1+(Parametere!$F$20*Parametere!$F$21)/100))</f>
        <v>0</v>
      </c>
      <c r="W47" s="5">
        <f>(IF(Markedsandel!W12="F",Parametere!$F$5,IF(Markedsandel!W12="S",Parametere!$F$6,IF(Markedsandel!W12="H",Parametere!$F$7,IF(Markedsandel!W12="L",Parametere!$F$8,Parametere!$F$9)))))
*(IF(Komplementaritet!W12="I",Parametere!$F$12,IF(Komplementaritet!W12="L",Parametere!$F$13,Parametere!$F$14)))
*(Billettinntekter!W12)*(Parametere!$F$17)*((1-Parametere!$F$20/100)*(1+(Parametere!$F$20*Parametere!$F$21)/100))</f>
        <v>0</v>
      </c>
      <c r="X47" s="5">
        <f>(IF(Markedsandel!X12="F",Parametere!$F$5,IF(Markedsandel!X12="S",Parametere!$F$6,IF(Markedsandel!X12="H",Parametere!$F$7,IF(Markedsandel!X12="L",Parametere!$F$8,Parametere!$F$9)))))
*(IF(Komplementaritet!X12="I",Parametere!$F$12,IF(Komplementaritet!X12="L",Parametere!$F$13,Parametere!$F$14)))
*(Billettinntekter!X12)*(Parametere!$F$17)*((1-Parametere!$F$20/100)*(1+(Parametere!$F$20*Parametere!$F$21)/100))</f>
        <v>0</v>
      </c>
    </row>
    <row r="48" spans="1:24" x14ac:dyDescent="0.25">
      <c r="A48">
        <f>Hovedside!$G$7</f>
        <v>0</v>
      </c>
      <c r="B48" s="5" t="s">
        <v>17</v>
      </c>
      <c r="C48" s="5" t="s">
        <v>17</v>
      </c>
      <c r="D48" s="5" t="s">
        <v>17</v>
      </c>
      <c r="E48" s="5" t="s">
        <v>17</v>
      </c>
      <c r="F48" s="5" t="s">
        <v>17</v>
      </c>
      <c r="G48" s="5" t="s">
        <v>17</v>
      </c>
      <c r="H48" s="5">
        <f>(IF(Markedsandel!H13="F",Parametere!$F$5,IF(Markedsandel!H13="S",Parametere!$F$6,IF(Markedsandel!H13="H",Parametere!$F$7,IF(Markedsandel!H13="L",Parametere!$F$8,Parametere!$F$9)))))
*(IF(Komplementaritet!H13="I",Parametere!$F$12,IF(Komplementaritet!H13="L",Parametere!$F$13,Parametere!$F$14)))
*(Billettinntekter!H13)*(Parametere!$F$17)*((1-Parametere!$F$20/100)*(1+(Parametere!$F$20*Parametere!$F$21)/100))</f>
        <v>0</v>
      </c>
      <c r="I48" s="5">
        <f>(IF(Markedsandel!I13="F",Parametere!$F$5,IF(Markedsandel!I13="S",Parametere!$F$6,IF(Markedsandel!I13="H",Parametere!$F$7,IF(Markedsandel!I13="L",Parametere!$F$8,Parametere!$F$9)))))
*(IF(Komplementaritet!I13="I",Parametere!$F$12,IF(Komplementaritet!I13="L",Parametere!$F$13,Parametere!$F$14)))
*(Billettinntekter!I13)*(Parametere!$F$17)*((1-Parametere!$F$20/100)*(1+(Parametere!$F$20*Parametere!$F$21)/100))</f>
        <v>0</v>
      </c>
      <c r="J48" s="5">
        <f>(IF(Markedsandel!J13="F",Parametere!$F$5,IF(Markedsandel!J13="S",Parametere!$F$6,IF(Markedsandel!J13="H",Parametere!$F$7,IF(Markedsandel!J13="L",Parametere!$F$8,Parametere!$F$9)))))
*(IF(Komplementaritet!J13="I",Parametere!$F$12,IF(Komplementaritet!J13="L",Parametere!$F$13,Parametere!$F$14)))
*(Billettinntekter!J13)*(Parametere!$F$17)*((1-Parametere!$F$20/100)*(1+(Parametere!$F$20*Parametere!$F$21)/100))</f>
        <v>0</v>
      </c>
      <c r="O48">
        <f>Hovedside!$G$7</f>
        <v>0</v>
      </c>
      <c r="P48" s="5" t="s">
        <v>17</v>
      </c>
      <c r="Q48" s="5" t="s">
        <v>17</v>
      </c>
      <c r="R48" s="5" t="s">
        <v>17</v>
      </c>
      <c r="S48" s="5" t="s">
        <v>17</v>
      </c>
      <c r="T48" s="5" t="s">
        <v>17</v>
      </c>
      <c r="U48" s="5" t="s">
        <v>17</v>
      </c>
      <c r="V48" s="5">
        <f>(IF(Markedsandel!V13="F",Parametere!$F$5,IF(Markedsandel!V13="S",Parametere!$F$6,IF(Markedsandel!V13="H",Parametere!$F$7,IF(Markedsandel!V13="L",Parametere!$F$8,Parametere!$F$9)))))
*(IF(Komplementaritet!V13="I",Parametere!$F$12,IF(Komplementaritet!V13="L",Parametere!$F$13,Parametere!$F$14)))
*(Billettinntekter!V13)*(Parametere!$F$17)*((1-Parametere!$F$20/100)*(1+(Parametere!$F$20*Parametere!$F$21)/100))</f>
        <v>0</v>
      </c>
      <c r="W48" s="5">
        <f>(IF(Markedsandel!W13="F",Parametere!$F$5,IF(Markedsandel!W13="S",Parametere!$F$6,IF(Markedsandel!W13="H",Parametere!$F$7,IF(Markedsandel!W13="L",Parametere!$F$8,Parametere!$F$9)))))
*(IF(Komplementaritet!W13="I",Parametere!$F$12,IF(Komplementaritet!W13="L",Parametere!$F$13,Parametere!$F$14)))
*(Billettinntekter!W13)*(Parametere!$F$17)*((1-Parametere!$F$20/100)*(1+(Parametere!$F$20*Parametere!$F$21)/100))</f>
        <v>0</v>
      </c>
      <c r="X48" s="5">
        <f>(IF(Markedsandel!X13="F",Parametere!$F$5,IF(Markedsandel!X13="S",Parametere!$F$6,IF(Markedsandel!X13="H",Parametere!$F$7,IF(Markedsandel!X13="L",Parametere!$F$8,Parametere!$F$9)))))
*(IF(Komplementaritet!X13="I",Parametere!$F$12,IF(Komplementaritet!X13="L",Parametere!$F$13,Parametere!$F$14)))
*(Billettinntekter!X13)*(Parametere!$F$17)*((1-Parametere!$F$20/100)*(1+(Parametere!$F$20*Parametere!$F$21)/100))</f>
        <v>0</v>
      </c>
    </row>
    <row r="49" spans="1:24" x14ac:dyDescent="0.25">
      <c r="A49">
        <f>Hovedside!$H$7</f>
        <v>0</v>
      </c>
      <c r="B49" s="5" t="s">
        <v>17</v>
      </c>
      <c r="C49" s="5" t="s">
        <v>17</v>
      </c>
      <c r="D49" s="5" t="s">
        <v>17</v>
      </c>
      <c r="E49" s="5" t="s">
        <v>17</v>
      </c>
      <c r="F49" s="5" t="s">
        <v>17</v>
      </c>
      <c r="G49" s="5" t="s">
        <v>17</v>
      </c>
      <c r="H49" s="5" t="s">
        <v>17</v>
      </c>
      <c r="I49" s="5">
        <f>(IF(Markedsandel!I14="F",Parametere!$F$5,IF(Markedsandel!I14="S",Parametere!$F$6,IF(Markedsandel!I14="H",Parametere!$F$7,IF(Markedsandel!I14="L",Parametere!$F$8,Parametere!$F$9)))))
*(IF(Komplementaritet!I14="I",Parametere!$F$12,IF(Komplementaritet!I14="L",Parametere!$F$13,Parametere!$F$14)))
*(Billettinntekter!I14)*(Parametere!$F$17)*((1-Parametere!$F$20/100)*(1+(Parametere!$F$20*Parametere!$F$21)/100))</f>
        <v>0</v>
      </c>
      <c r="J49" s="5">
        <f>(IF(Markedsandel!J14="F",Parametere!$F$5,IF(Markedsandel!J14="S",Parametere!$F$6,IF(Markedsandel!J14="H",Parametere!$F$7,IF(Markedsandel!J14="L",Parametere!$F$8,Parametere!$F$9)))))
*(IF(Komplementaritet!J14="I",Parametere!$F$12,IF(Komplementaritet!J14="L",Parametere!$F$13,Parametere!$F$14)))
*(Billettinntekter!J14)*(Parametere!$F$17)*((1-Parametere!$F$20/100)*(1+(Parametere!$F$20*Parametere!$F$21)/100))</f>
        <v>0</v>
      </c>
      <c r="O49">
        <f>Hovedside!$H$7</f>
        <v>0</v>
      </c>
      <c r="P49" s="5" t="s">
        <v>17</v>
      </c>
      <c r="Q49" s="5" t="s">
        <v>17</v>
      </c>
      <c r="R49" s="5" t="s">
        <v>17</v>
      </c>
      <c r="S49" s="5" t="s">
        <v>17</v>
      </c>
      <c r="T49" s="5" t="s">
        <v>17</v>
      </c>
      <c r="U49" s="5" t="s">
        <v>17</v>
      </c>
      <c r="V49" s="5" t="s">
        <v>17</v>
      </c>
      <c r="W49" s="5">
        <f>(IF(Markedsandel!W14="F",Parametere!$F$5,IF(Markedsandel!W14="S",Parametere!$F$6,IF(Markedsandel!W14="H",Parametere!$F$7,IF(Markedsandel!W14="L",Parametere!$F$8,Parametere!$F$9)))))
*(IF(Komplementaritet!W14="I",Parametere!$F$12,IF(Komplementaritet!W14="L",Parametere!$F$13,Parametere!$F$14)))
*(Billettinntekter!W14)*(Parametere!$F$17)*((1-Parametere!$F$20/100)*(1+(Parametere!$F$20*Parametere!$F$21)/100))</f>
        <v>0</v>
      </c>
      <c r="X49" s="5">
        <f>(IF(Markedsandel!X14="F",Parametere!$F$5,IF(Markedsandel!X14="S",Parametere!$F$6,IF(Markedsandel!X14="H",Parametere!$F$7,IF(Markedsandel!X14="L",Parametere!$F$8,Parametere!$F$9)))))
*(IF(Komplementaritet!X14="I",Parametere!$F$12,IF(Komplementaritet!X14="L",Parametere!$F$13,Parametere!$F$14)))
*(Billettinntekter!X14)*(Parametere!$F$17)*((1-Parametere!$F$20/100)*(1+(Parametere!$F$20*Parametere!$F$21)/100))</f>
        <v>0</v>
      </c>
    </row>
    <row r="50" spans="1:24" x14ac:dyDescent="0.25">
      <c r="A50">
        <f>Hovedside!$I$7</f>
        <v>0</v>
      </c>
      <c r="B50" s="5" t="s">
        <v>17</v>
      </c>
      <c r="C50" s="5" t="s">
        <v>17</v>
      </c>
      <c r="D50" s="5" t="s">
        <v>17</v>
      </c>
      <c r="E50" s="5" t="s">
        <v>17</v>
      </c>
      <c r="F50" s="5" t="s">
        <v>17</v>
      </c>
      <c r="G50" s="5" t="s">
        <v>17</v>
      </c>
      <c r="H50" s="5" t="s">
        <v>17</v>
      </c>
      <c r="I50" s="5" t="s">
        <v>17</v>
      </c>
      <c r="J50" s="5">
        <f>(IF(Markedsandel!J15="F",Parametere!$F$5,IF(Markedsandel!J15="S",Parametere!$F$6,IF(Markedsandel!J15="H",Parametere!$F$7,IF(Markedsandel!J15="L",Parametere!$F$8,Parametere!$F$9)))))
*(IF(Komplementaritet!J15="I",Parametere!$F$12,IF(Komplementaritet!J15="L",Parametere!$F$13,Parametere!$F$14)))
*(Billettinntekter!J15)*(Parametere!$F$17)*((1-Parametere!$F$20/100)*(1+(Parametere!$F$20*Parametere!$F$21)/100))</f>
        <v>0</v>
      </c>
      <c r="O50">
        <f>Hovedside!$I$7</f>
        <v>0</v>
      </c>
      <c r="P50" s="5" t="s">
        <v>17</v>
      </c>
      <c r="Q50" s="5" t="s">
        <v>17</v>
      </c>
      <c r="R50" s="5" t="s">
        <v>17</v>
      </c>
      <c r="S50" s="5" t="s">
        <v>17</v>
      </c>
      <c r="T50" s="5" t="s">
        <v>17</v>
      </c>
      <c r="U50" s="5" t="s">
        <v>17</v>
      </c>
      <c r="V50" s="5" t="s">
        <v>17</v>
      </c>
      <c r="W50" s="5" t="s">
        <v>17</v>
      </c>
      <c r="X50" s="5">
        <f>(IF(Markedsandel!X15="F",Parametere!$F$5,IF(Markedsandel!X15="S",Parametere!$F$6,IF(Markedsandel!X15="H",Parametere!$F$7,IF(Markedsandel!X15="L",Parametere!$F$8,Parametere!$F$9)))))
*(IF(Komplementaritet!X15="I",Parametere!$F$12,IF(Komplementaritet!X15="L",Parametere!$F$13,Parametere!$F$14)))
*(Billettinntekter!X15)*(Parametere!$F$17)*((1-Parametere!$F$20/100)*(1+(Parametere!$F$20*Parametere!$F$21)/100))</f>
        <v>0</v>
      </c>
    </row>
    <row r="52" spans="1:24" x14ac:dyDescent="0.25">
      <c r="A52" t="s">
        <v>46</v>
      </c>
      <c r="B52">
        <f>SUM(B42:J50)</f>
        <v>816.73124999999993</v>
      </c>
      <c r="O52" t="s">
        <v>46</v>
      </c>
      <c r="P52">
        <f>SUM(P42:X50)</f>
        <v>170.92499999999998</v>
      </c>
    </row>
    <row r="57" spans="1:24" x14ac:dyDescent="0.25">
      <c r="A57" s="2" t="s">
        <v>39</v>
      </c>
      <c r="O57" s="2" t="s">
        <v>40</v>
      </c>
    </row>
    <row r="58" spans="1:24" x14ac:dyDescent="0.25">
      <c r="B58" t="str">
        <f>Hovedside!$B$7</f>
        <v>Stasjon 2</v>
      </c>
      <c r="C58" t="str">
        <f>Hovedside!$C$7</f>
        <v>Stasjon 3</v>
      </c>
      <c r="D58" t="str">
        <f>Hovedside!$D$7</f>
        <v>Stasjon 4</v>
      </c>
      <c r="E58" t="str">
        <f>Hovedside!$E$7</f>
        <v>Stasjon 5</v>
      </c>
      <c r="F58">
        <f>Hovedside!$F$7</f>
        <v>0</v>
      </c>
      <c r="G58">
        <f>Hovedside!$G$7</f>
        <v>0</v>
      </c>
      <c r="H58">
        <f>Hovedside!$H$7</f>
        <v>0</v>
      </c>
      <c r="I58">
        <f>Hovedside!$I$7</f>
        <v>0</v>
      </c>
      <c r="J58">
        <f>Hovedside!$J$7</f>
        <v>0</v>
      </c>
      <c r="P58" t="str">
        <f>Hovedside!$B$7</f>
        <v>Stasjon 2</v>
      </c>
      <c r="Q58" t="str">
        <f>Hovedside!$C$7</f>
        <v>Stasjon 3</v>
      </c>
      <c r="R58" t="str">
        <f>Hovedside!$D$7</f>
        <v>Stasjon 4</v>
      </c>
      <c r="S58" t="str">
        <f>Hovedside!$E$7</f>
        <v>Stasjon 5</v>
      </c>
      <c r="T58">
        <f>Hovedside!$F$7</f>
        <v>0</v>
      </c>
      <c r="U58">
        <f>Hovedside!$G$7</f>
        <v>0</v>
      </c>
      <c r="V58">
        <f>Hovedside!$H$7</f>
        <v>0</v>
      </c>
      <c r="W58">
        <f>Hovedside!$I$7</f>
        <v>0</v>
      </c>
      <c r="X58">
        <f>Hovedside!$J$7</f>
        <v>0</v>
      </c>
    </row>
    <row r="59" spans="1:24" x14ac:dyDescent="0.25">
      <c r="A59" t="str">
        <f>Hovedside!$A$7</f>
        <v>Stasjon 1</v>
      </c>
      <c r="B59" s="5">
        <f>(IF(Markedsandel!B24="F",Parametere!$F$5,IF(Markedsandel!B24="S",Parametere!$F$6,IF(Markedsandel!B24="H",Parametere!$F$7,IF(Markedsandel!B24="L",Parametere!$F$8,Parametere!$F$9)))))
*(IF(Komplementaritet!B24="I",Parametere!$F$12,IF(Komplementaritet!B24="L",Parametere!$F$13,Parametere!$F$14)))
*(Billettinntekter!B24)*(Parametere!$F$17)*((1-Parametere!$F$20/100)*(1+(Parametere!$F$20*Parametere!$F$21)/100))</f>
        <v>80.624999999999986</v>
      </c>
      <c r="C59" s="5">
        <f>(IF(Markedsandel!C24="F",Parametere!$F$5,IF(Markedsandel!C24="S",Parametere!$F$6,IF(Markedsandel!C24="H",Parametere!$F$7,IF(Markedsandel!C24="L",Parametere!$F$8,Parametere!$F$9)))))
*(IF(Komplementaritet!C24="I",Parametere!$F$12,IF(Komplementaritet!C24="L",Parametere!$F$13,Parametere!$F$14)))
*(Billettinntekter!C24)*(Parametere!$F$17)*((1-Parametere!$F$20/100)*(1+(Parametere!$F$20*Parametere!$F$21)/100))</f>
        <v>80.624999999999986</v>
      </c>
      <c r="D59" s="5">
        <f>(IF(Markedsandel!D24="F",Parametere!$F$5,IF(Markedsandel!D24="S",Parametere!$F$6,IF(Markedsandel!D24="H",Parametere!$F$7,IF(Markedsandel!D24="L",Parametere!$F$8,Parametere!$F$9)))))
*(IF(Komplementaritet!D24="I",Parametere!$F$12,IF(Komplementaritet!D24="L",Parametere!$F$13,Parametere!$F$14)))
*(Billettinntekter!D24)*(Parametere!$F$17)*((1-Parametere!$F$20/100)*(1+(Parametere!$F$20*Parametere!$F$21)/100))</f>
        <v>80.624999999999986</v>
      </c>
      <c r="E59" s="5">
        <f>(IF(Markedsandel!E24="F",Parametere!$F$5,IF(Markedsandel!E24="S",Parametere!$F$6,IF(Markedsandel!E24="H",Parametere!$F$7,IF(Markedsandel!E24="L",Parametere!$F$8,Parametere!$F$9)))))
*(IF(Komplementaritet!E24="I",Parametere!$F$12,IF(Komplementaritet!E24="L",Parametere!$F$13,Parametere!$F$14)))
*(Billettinntekter!E24)*(Parametere!$F$17)*((1-Parametere!$F$20/100)*(1+(Parametere!$F$20*Parametere!$F$21)/100))</f>
        <v>80.624999999999986</v>
      </c>
      <c r="F59" s="5">
        <f>(IF(Markedsandel!F24="F",Parametere!$F$5,IF(Markedsandel!F24="S",Parametere!$F$6,IF(Markedsandel!F24="H",Parametere!$F$7,IF(Markedsandel!F24="L",Parametere!$F$8,Parametere!$F$9)))))
*(IF(Komplementaritet!F24="I",Parametere!$F$12,IF(Komplementaritet!F24="L",Parametere!$F$13,Parametere!$F$14)))
*(Billettinntekter!F24)*(Parametere!$F$17)*((1-Parametere!$F$20/100)*(1+(Parametere!$F$20*Parametere!$F$21)/100))</f>
        <v>0</v>
      </c>
      <c r="G59" s="5">
        <f>(IF(Markedsandel!G24="F",Parametere!$F$5,IF(Markedsandel!G24="S",Parametere!$F$6,IF(Markedsandel!G24="H",Parametere!$F$7,IF(Markedsandel!G24="L",Parametere!$F$8,Parametere!$F$9)))))
*(IF(Komplementaritet!G24="I",Parametere!$F$12,IF(Komplementaritet!G24="L",Parametere!$F$13,Parametere!$F$14)))
*(Billettinntekter!G24)*(Parametere!$F$17)*((1-Parametere!$F$20/100)*(1+(Parametere!$F$20*Parametere!$F$21)/100))</f>
        <v>0</v>
      </c>
      <c r="H59" s="5">
        <f>(IF(Markedsandel!H24="F",Parametere!$F$5,IF(Markedsandel!H24="S",Parametere!$F$6,IF(Markedsandel!H24="H",Parametere!$F$7,IF(Markedsandel!H24="L",Parametere!$F$8,Parametere!$F$9)))))
*(IF(Komplementaritet!H24="I",Parametere!$F$12,IF(Komplementaritet!H24="L",Parametere!$F$13,Parametere!$F$14)))
*(Billettinntekter!H24)*(Parametere!$F$17)*((1-Parametere!$F$20/100)*(1+(Parametere!$F$20*Parametere!$F$21)/100))</f>
        <v>0</v>
      </c>
      <c r="I59" s="5">
        <f>(IF(Markedsandel!I24="F",Parametere!$F$5,IF(Markedsandel!I24="S",Parametere!$F$6,IF(Markedsandel!I24="H",Parametere!$F$7,IF(Markedsandel!I24="L",Parametere!$F$8,Parametere!$F$9)))))
*(IF(Komplementaritet!I24="I",Parametere!$F$12,IF(Komplementaritet!I24="L",Parametere!$F$13,Parametere!$F$14)))
*(Billettinntekter!I24)*(Parametere!$F$17)*((1-Parametere!$F$20/100)*(1+(Parametere!$F$20*Parametere!$F$21)/100))</f>
        <v>0</v>
      </c>
      <c r="J59" s="5">
        <f>(IF(Markedsandel!J24="F",Parametere!$F$5,IF(Markedsandel!J24="S",Parametere!$F$6,IF(Markedsandel!J24="H",Parametere!$F$7,IF(Markedsandel!J24="L",Parametere!$F$8,Parametere!$F$9)))))
*(IF(Komplementaritet!J24="I",Parametere!$F$12,IF(Komplementaritet!J24="L",Parametere!$F$13,Parametere!$F$14)))
*(Billettinntekter!J24)*(Parametere!$F$17)*((1-Parametere!$F$20/100)*(1+(Parametere!$F$20*Parametere!$F$21)/100))</f>
        <v>0</v>
      </c>
      <c r="O59" t="str">
        <f>Hovedside!$A$7</f>
        <v>Stasjon 1</v>
      </c>
      <c r="P59" s="5">
        <f>(IF(Markedsandel!P24="F",Parametere!$F$5,IF(Markedsandel!P24="S",Parametere!$F$6,IF(Markedsandel!P24="H",Parametere!$F$7,IF(Markedsandel!P24="L",Parametere!$F$8,Parametere!$F$9)))))
*(IF(Komplementaritet!P24="I",Parametere!$F$12,IF(Komplementaritet!P24="L",Parametere!$F$13,Parametere!$F$14)))
*(Billettinntekter!P24)*(Parametere!$F$17)*((1-Parametere!$F$20/100)*(1+(Parametere!$F$20*Parametere!$F$21)/100))</f>
        <v>80.624999999999986</v>
      </c>
      <c r="Q59" s="5">
        <f>(IF(Markedsandel!Q24="F",Parametere!$F$5,IF(Markedsandel!Q24="S",Parametere!$F$6,IF(Markedsandel!Q24="H",Parametere!$F$7,IF(Markedsandel!Q24="L",Parametere!$F$8,Parametere!$F$9)))))
*(IF(Komplementaritet!Q24="I",Parametere!$F$12,IF(Komplementaritet!Q24="L",Parametere!$F$13,Parametere!$F$14)))
*(Billettinntekter!Q24)*(Parametere!$F$17)*((1-Parametere!$F$20/100)*(1+(Parametere!$F$20*Parametere!$F$21)/100))</f>
        <v>40.312499999999993</v>
      </c>
      <c r="R59" s="5">
        <f>(IF(Markedsandel!R24="F",Parametere!$F$5,IF(Markedsandel!R24="S",Parametere!$F$6,IF(Markedsandel!R24="H",Parametere!$F$7,IF(Markedsandel!R24="L",Parametere!$F$8,Parametere!$F$9)))))
*(IF(Komplementaritet!R24="I",Parametere!$F$12,IF(Komplementaritet!R24="L",Parametere!$F$13,Parametere!$F$14)))
*(Billettinntekter!R24)*(Parametere!$F$17)*((1-Parametere!$F$20/100)*(1+(Parametere!$F$20*Parametere!$F$21)/100))</f>
        <v>60.468749999999993</v>
      </c>
      <c r="S59" s="5">
        <f>(IF(Markedsandel!S24="F",Parametere!$F$5,IF(Markedsandel!S24="S",Parametere!$F$6,IF(Markedsandel!S24="H",Parametere!$F$7,IF(Markedsandel!S24="L",Parametere!$F$8,Parametere!$F$9)))))
*(IF(Komplementaritet!S24="I",Parametere!$F$12,IF(Komplementaritet!S24="L",Parametere!$F$13,Parametere!$F$14)))
*(Billettinntekter!S24)*(Parametere!$F$17)*((1-Parametere!$F$20/100)*(1+(Parametere!$F$20*Parametere!$F$21)/100))</f>
        <v>80.624999999999986</v>
      </c>
      <c r="T59" s="5">
        <f>(IF(Markedsandel!T24="F",Parametere!$F$5,IF(Markedsandel!T24="S",Parametere!$F$6,IF(Markedsandel!T24="H",Parametere!$F$7,IF(Markedsandel!T24="L",Parametere!$F$8,Parametere!$F$9)))))
*(IF(Komplementaritet!T24="I",Parametere!$F$12,IF(Komplementaritet!T24="L",Parametere!$F$13,Parametere!$F$14)))
*(Billettinntekter!T24)*(Parametere!$F$17)*((1-Parametere!$F$20/100)*(1+(Parametere!$F$20*Parametere!$F$21)/100))</f>
        <v>0</v>
      </c>
      <c r="U59" s="5">
        <f>(IF(Markedsandel!U24="F",Parametere!$F$5,IF(Markedsandel!U24="S",Parametere!$F$6,IF(Markedsandel!U24="H",Parametere!$F$7,IF(Markedsandel!U24="L",Parametere!$F$8,Parametere!$F$9)))))
*(IF(Komplementaritet!U24="I",Parametere!$F$12,IF(Komplementaritet!U24="L",Parametere!$F$13,Parametere!$F$14)))
*(Billettinntekter!U24)*(Parametere!$F$17)*((1-Parametere!$F$20/100)*(1+(Parametere!$F$20*Parametere!$F$21)/100))</f>
        <v>0</v>
      </c>
      <c r="V59" s="5">
        <f>(IF(Markedsandel!V24="F",Parametere!$F$5,IF(Markedsandel!V24="S",Parametere!$F$6,IF(Markedsandel!V24="H",Parametere!$F$7,IF(Markedsandel!V24="L",Parametere!$F$8,Parametere!$F$9)))))
*(IF(Komplementaritet!V24="I",Parametere!$F$12,IF(Komplementaritet!V24="L",Parametere!$F$13,Parametere!$F$14)))
*(Billettinntekter!V24)*(Parametere!$F$17)*((1-Parametere!$F$20/100)*(1+(Parametere!$F$20*Parametere!$F$21)/100))</f>
        <v>0</v>
      </c>
      <c r="W59" s="5">
        <f>(IF(Markedsandel!W24="F",Parametere!$F$5,IF(Markedsandel!W24="S",Parametere!$F$6,IF(Markedsandel!W24="H",Parametere!$F$7,IF(Markedsandel!W24="L",Parametere!$F$8,Parametere!$F$9)))))
*(IF(Komplementaritet!W24="I",Parametere!$F$12,IF(Komplementaritet!W24="L",Parametere!$F$13,Parametere!$F$14)))
*(Billettinntekter!W24)*(Parametere!$F$17)*((1-Parametere!$F$20/100)*(1+(Parametere!$F$20*Parametere!$F$21)/100))</f>
        <v>0</v>
      </c>
      <c r="X59" s="5">
        <f>(IF(Markedsandel!X24="F",Parametere!$F$5,IF(Markedsandel!X24="S",Parametere!$F$6,IF(Markedsandel!X24="H",Parametere!$F$7,IF(Markedsandel!X24="L",Parametere!$F$8,Parametere!$F$9)))))
*(IF(Komplementaritet!X24="I",Parametere!$F$12,IF(Komplementaritet!X24="L",Parametere!$F$13,Parametere!$F$14)))
*(Billettinntekter!X24)*(Parametere!$F$17)*((1-Parametere!$F$20/100)*(1+(Parametere!$F$20*Parametere!$F$21)/100))</f>
        <v>0</v>
      </c>
    </row>
    <row r="60" spans="1:24" x14ac:dyDescent="0.25">
      <c r="A60" t="str">
        <f>Hovedside!$B$7</f>
        <v>Stasjon 2</v>
      </c>
      <c r="B60" s="5" t="s">
        <v>17</v>
      </c>
      <c r="C60" s="5">
        <f>(IF(Markedsandel!C25="F",Parametere!$F$5,IF(Markedsandel!C25="S",Parametere!$F$6,IF(Markedsandel!C25="H",Parametere!$F$7,IF(Markedsandel!C25="L",Parametere!$F$8,Parametere!$F$9)))))
*(IF(Komplementaritet!C25="I",Parametere!$F$12,IF(Komplementaritet!C25="L",Parametere!$F$13,Parametere!$F$14)))
*(Billettinntekter!C25)*(Parametere!$F$17)*((1-Parametere!$F$20/100)*(1+(Parametere!$F$20*Parametere!$F$21)/100))</f>
        <v>24.187499999999996</v>
      </c>
      <c r="D60" s="5">
        <f>(IF(Markedsandel!D25="F",Parametere!$F$5,IF(Markedsandel!D25="S",Parametere!$F$6,IF(Markedsandel!D25="H",Parametere!$F$7,IF(Markedsandel!D25="L",Parametere!$F$8,Parametere!$F$9)))))
*(IF(Komplementaritet!D25="I",Parametere!$F$12,IF(Komplementaritet!D25="L",Parametere!$F$13,Parametere!$F$14)))
*(Billettinntekter!D25)*(Parametere!$F$17)*((1-Parametere!$F$20/100)*(1+(Parametere!$F$20*Parametere!$F$21)/100))</f>
        <v>24.187499999999996</v>
      </c>
      <c r="E60" s="5">
        <f>(IF(Markedsandel!E25="F",Parametere!$F$5,IF(Markedsandel!E25="S",Parametere!$F$6,IF(Markedsandel!E25="H",Parametere!$F$7,IF(Markedsandel!E25="L",Parametere!$F$8,Parametere!$F$9)))))
*(IF(Komplementaritet!E25="I",Parametere!$F$12,IF(Komplementaritet!E25="L",Parametere!$F$13,Parametere!$F$14)))
*(Billettinntekter!E25)*(Parametere!$F$17)*((1-Parametere!$F$20/100)*(1+(Parametere!$F$20*Parametere!$F$21)/100))</f>
        <v>24.187499999999996</v>
      </c>
      <c r="F60" s="5">
        <f>(IF(Markedsandel!F25="F",Parametere!$F$5,IF(Markedsandel!F25="S",Parametere!$F$6,IF(Markedsandel!F25="H",Parametere!$F$7,IF(Markedsandel!F25="L",Parametere!$F$8,Parametere!$F$9)))))
*(IF(Komplementaritet!F25="I",Parametere!$F$12,IF(Komplementaritet!F25="L",Parametere!$F$13,Parametere!$F$14)))
*(Billettinntekter!F25)*(Parametere!$F$17)*((1-Parametere!$F$20/100)*(1+(Parametere!$F$20*Parametere!$F$21)/100))</f>
        <v>0</v>
      </c>
      <c r="G60" s="5">
        <f>(IF(Markedsandel!G25="F",Parametere!$F$5,IF(Markedsandel!G25="S",Parametere!$F$6,IF(Markedsandel!G25="H",Parametere!$F$7,IF(Markedsandel!G25="L",Parametere!$F$8,Parametere!$F$9)))))
*(IF(Komplementaritet!G25="I",Parametere!$F$12,IF(Komplementaritet!G25="L",Parametere!$F$13,Parametere!$F$14)))
*(Billettinntekter!G25)*(Parametere!$F$17)*((1-Parametere!$F$20/100)*(1+(Parametere!$F$20*Parametere!$F$21)/100))</f>
        <v>0</v>
      </c>
      <c r="H60" s="5">
        <f>(IF(Markedsandel!H25="F",Parametere!$F$5,IF(Markedsandel!H25="S",Parametere!$F$6,IF(Markedsandel!H25="H",Parametere!$F$7,IF(Markedsandel!H25="L",Parametere!$F$8,Parametere!$F$9)))))
*(IF(Komplementaritet!H25="I",Parametere!$F$12,IF(Komplementaritet!H25="L",Parametere!$F$13,Parametere!$F$14)))
*(Billettinntekter!H25)*(Parametere!$F$17)*((1-Parametere!$F$20/100)*(1+(Parametere!$F$20*Parametere!$F$21)/100))</f>
        <v>0</v>
      </c>
      <c r="I60" s="5">
        <f>(IF(Markedsandel!I25="F",Parametere!$F$5,IF(Markedsandel!I25="S",Parametere!$F$6,IF(Markedsandel!I25="H",Parametere!$F$7,IF(Markedsandel!I25="L",Parametere!$F$8,Parametere!$F$9)))))
*(IF(Komplementaritet!I25="I",Parametere!$F$12,IF(Komplementaritet!I25="L",Parametere!$F$13,Parametere!$F$14)))
*(Billettinntekter!I25)*(Parametere!$F$17)*((1-Parametere!$F$20/100)*(1+(Parametere!$F$20*Parametere!$F$21)/100))</f>
        <v>0</v>
      </c>
      <c r="J60" s="5">
        <f>(IF(Markedsandel!J25="F",Parametere!$F$5,IF(Markedsandel!J25="S",Parametere!$F$6,IF(Markedsandel!J25="H",Parametere!$F$7,IF(Markedsandel!J25="L",Parametere!$F$8,Parametere!$F$9)))))
*(IF(Komplementaritet!J25="I",Parametere!$F$12,IF(Komplementaritet!J25="L",Parametere!$F$13,Parametere!$F$14)))
*(Billettinntekter!J25)*(Parametere!$F$17)*((1-Parametere!$F$20/100)*(1+(Parametere!$F$20*Parametere!$F$21)/100))</f>
        <v>0</v>
      </c>
      <c r="O60" t="str">
        <f>Hovedside!$B$7</f>
        <v>Stasjon 2</v>
      </c>
      <c r="P60" s="5" t="s">
        <v>17</v>
      </c>
      <c r="Q60" s="5">
        <f>(IF(Markedsandel!Q25="F",Parametere!$F$5,IF(Markedsandel!Q25="S",Parametere!$F$6,IF(Markedsandel!Q25="H",Parametere!$F$7,IF(Markedsandel!Q25="L",Parametere!$F$8,Parametere!$F$9)))))
*(IF(Komplementaritet!Q25="I",Parametere!$F$12,IF(Komplementaritet!Q25="L",Parametere!$F$13,Parametere!$F$14)))
*(Billettinntekter!Q25)*(Parametere!$F$17)*((1-Parametere!$F$20/100)*(1+(Parametere!$F$20*Parametere!$F$21)/100))</f>
        <v>24.187499999999996</v>
      </c>
      <c r="R60" s="5">
        <f>(IF(Markedsandel!R25="F",Parametere!$F$5,IF(Markedsandel!R25="S",Parametere!$F$6,IF(Markedsandel!R25="H",Parametere!$F$7,IF(Markedsandel!R25="L",Parametere!$F$8,Parametere!$F$9)))))
*(IF(Komplementaritet!R25="I",Parametere!$F$12,IF(Komplementaritet!R25="L",Parametere!$F$13,Parametere!$F$14)))
*(Billettinntekter!R25)*(Parametere!$F$17)*((1-Parametere!$F$20/100)*(1+(Parametere!$F$20*Parametere!$F$21)/100))</f>
        <v>24.187499999999996</v>
      </c>
      <c r="S60" s="5">
        <f>(IF(Markedsandel!S25="F",Parametere!$F$5,IF(Markedsandel!S25="S",Parametere!$F$6,IF(Markedsandel!S25="H",Parametere!$F$7,IF(Markedsandel!S25="L",Parametere!$F$8,Parametere!$F$9)))))
*(IF(Komplementaritet!S25="I",Parametere!$F$12,IF(Komplementaritet!S25="L",Parametere!$F$13,Parametere!$F$14)))
*(Billettinntekter!S25)*(Parametere!$F$17)*((1-Parametere!$F$20/100)*(1+(Parametere!$F$20*Parametere!$F$21)/100))</f>
        <v>24.187499999999996</v>
      </c>
      <c r="T60" s="5">
        <f>(IF(Markedsandel!T25="F",Parametere!$F$5,IF(Markedsandel!T25="S",Parametere!$F$6,IF(Markedsandel!T25="H",Parametere!$F$7,IF(Markedsandel!T25="L",Parametere!$F$8,Parametere!$F$9)))))
*(IF(Komplementaritet!T25="I",Parametere!$F$12,IF(Komplementaritet!T25="L",Parametere!$F$13,Parametere!$F$14)))
*(Billettinntekter!T25)*(Parametere!$F$17)*((1-Parametere!$F$20/100)*(1+(Parametere!$F$20*Parametere!$F$21)/100))</f>
        <v>0</v>
      </c>
      <c r="U60" s="5">
        <f>(IF(Markedsandel!U25="F",Parametere!$F$5,IF(Markedsandel!U25="S",Parametere!$F$6,IF(Markedsandel!U25="H",Parametere!$F$7,IF(Markedsandel!U25="L",Parametere!$F$8,Parametere!$F$9)))))
*(IF(Komplementaritet!U25="I",Parametere!$F$12,IF(Komplementaritet!U25="L",Parametere!$F$13,Parametere!$F$14)))
*(Billettinntekter!U25)*(Parametere!$F$17)*((1-Parametere!$F$20/100)*(1+(Parametere!$F$20*Parametere!$F$21)/100))</f>
        <v>0</v>
      </c>
      <c r="V60" s="5">
        <f>(IF(Markedsandel!V25="F",Parametere!$F$5,IF(Markedsandel!V25="S",Parametere!$F$6,IF(Markedsandel!V25="H",Parametere!$F$7,IF(Markedsandel!V25="L",Parametere!$F$8,Parametere!$F$9)))))
*(IF(Komplementaritet!V25="I",Parametere!$F$12,IF(Komplementaritet!V25="L",Parametere!$F$13,Parametere!$F$14)))
*(Billettinntekter!V25)*(Parametere!$F$17)*((1-Parametere!$F$20/100)*(1+(Parametere!$F$20*Parametere!$F$21)/100))</f>
        <v>0</v>
      </c>
      <c r="W60" s="5">
        <f>(IF(Markedsandel!W25="F",Parametere!$F$5,IF(Markedsandel!W25="S",Parametere!$F$6,IF(Markedsandel!W25="H",Parametere!$F$7,IF(Markedsandel!W25="L",Parametere!$F$8,Parametere!$F$9)))))
*(IF(Komplementaritet!W25="I",Parametere!$F$12,IF(Komplementaritet!W25="L",Parametere!$F$13,Parametere!$F$14)))
*(Billettinntekter!W25)*(Parametere!$F$17)*((1-Parametere!$F$20/100)*(1+(Parametere!$F$20*Parametere!$F$21)/100))</f>
        <v>0</v>
      </c>
      <c r="X60" s="5">
        <f>(IF(Markedsandel!X25="F",Parametere!$F$5,IF(Markedsandel!X25="S",Parametere!$F$6,IF(Markedsandel!X25="H",Parametere!$F$7,IF(Markedsandel!X25="L",Parametere!$F$8,Parametere!$F$9)))))
*(IF(Komplementaritet!X25="I",Parametere!$F$12,IF(Komplementaritet!X25="L",Parametere!$F$13,Parametere!$F$14)))
*(Billettinntekter!X25)*(Parametere!$F$17)*((1-Parametere!$F$20/100)*(1+(Parametere!$F$20*Parametere!$F$21)/100))</f>
        <v>0</v>
      </c>
    </row>
    <row r="61" spans="1:24" x14ac:dyDescent="0.25">
      <c r="A61" t="str">
        <f>Hovedside!$C$7</f>
        <v>Stasjon 3</v>
      </c>
      <c r="B61" s="5" t="s">
        <v>17</v>
      </c>
      <c r="C61" s="5" t="s">
        <v>17</v>
      </c>
      <c r="D61" s="5">
        <f>(IF(Markedsandel!D26="F",Parametere!$F$5,IF(Markedsandel!D26="S",Parametere!$F$6,IF(Markedsandel!D26="H",Parametere!$F$7,IF(Markedsandel!D26="L",Parametere!$F$8,Parametere!$F$9)))))
*(IF(Komplementaritet!D26="I",Parametere!$F$12,IF(Komplementaritet!D26="L",Parametere!$F$13,Parametere!$F$14)))
*(Billettinntekter!D26)*(Parametere!$F$17)*((1-Parametere!$F$20/100)*(1+(Parametere!$F$20*Parametere!$F$21)/100))</f>
        <v>1.3303125</v>
      </c>
      <c r="E61" s="5">
        <f>(IF(Markedsandel!E26="F",Parametere!$F$5,IF(Markedsandel!E26="S",Parametere!$F$6,IF(Markedsandel!E26="H",Parametere!$F$7,IF(Markedsandel!E26="L",Parametere!$F$8,Parametere!$F$9)))))
*(IF(Komplementaritet!E26="I",Parametere!$F$12,IF(Komplementaritet!E26="L",Parametere!$F$13,Parametere!$F$14)))
*(Billettinntekter!E26)*(Parametere!$F$17)*((1-Parametere!$F$20/100)*(1+(Parametere!$F$20*Parametere!$F$21)/100))</f>
        <v>1.3303125</v>
      </c>
      <c r="F61" s="5">
        <f>(IF(Markedsandel!F26="F",Parametere!$F$5,IF(Markedsandel!F26="S",Parametere!$F$6,IF(Markedsandel!F26="H",Parametere!$F$7,IF(Markedsandel!F26="L",Parametere!$F$8,Parametere!$F$9)))))
*(IF(Komplementaritet!F26="I",Parametere!$F$12,IF(Komplementaritet!F26="L",Parametere!$F$13,Parametere!$F$14)))
*(Billettinntekter!F26)*(Parametere!$F$17)*((1-Parametere!$F$20/100)*(1+(Parametere!$F$20*Parametere!$F$21)/100))</f>
        <v>0</v>
      </c>
      <c r="G61" s="5">
        <f>(IF(Markedsandel!G26="F",Parametere!$F$5,IF(Markedsandel!G26="S",Parametere!$F$6,IF(Markedsandel!G26="H",Parametere!$F$7,IF(Markedsandel!G26="L",Parametere!$F$8,Parametere!$F$9)))))
*(IF(Komplementaritet!G26="I",Parametere!$F$12,IF(Komplementaritet!G26="L",Parametere!$F$13,Parametere!$F$14)))
*(Billettinntekter!G26)*(Parametere!$F$17)*((1-Parametere!$F$20/100)*(1+(Parametere!$F$20*Parametere!$F$21)/100))</f>
        <v>0</v>
      </c>
      <c r="H61" s="5">
        <f>(IF(Markedsandel!H26="F",Parametere!$F$5,IF(Markedsandel!H26="S",Parametere!$F$6,IF(Markedsandel!H26="H",Parametere!$F$7,IF(Markedsandel!H26="L",Parametere!$F$8,Parametere!$F$9)))))
*(IF(Komplementaritet!H26="I",Parametere!$F$12,IF(Komplementaritet!H26="L",Parametere!$F$13,Parametere!$F$14)))
*(Billettinntekter!H26)*(Parametere!$F$17)*((1-Parametere!$F$20/100)*(1+(Parametere!$F$20*Parametere!$F$21)/100))</f>
        <v>0</v>
      </c>
      <c r="I61" s="5">
        <f>(IF(Markedsandel!I26="F",Parametere!$F$5,IF(Markedsandel!I26="S",Parametere!$F$6,IF(Markedsandel!I26="H",Parametere!$F$7,IF(Markedsandel!I26="L",Parametere!$F$8,Parametere!$F$9)))))
*(IF(Komplementaritet!I26="I",Parametere!$F$12,IF(Komplementaritet!I26="L",Parametere!$F$13,Parametere!$F$14)))
*(Billettinntekter!I26)*(Parametere!$F$17)*((1-Parametere!$F$20/100)*(1+(Parametere!$F$20*Parametere!$F$21)/100))</f>
        <v>0</v>
      </c>
      <c r="J61" s="5">
        <f>(IF(Markedsandel!J26="F",Parametere!$F$5,IF(Markedsandel!J26="S",Parametere!$F$6,IF(Markedsandel!J26="H",Parametere!$F$7,IF(Markedsandel!J26="L",Parametere!$F$8,Parametere!$F$9)))))
*(IF(Komplementaritet!J26="I",Parametere!$F$12,IF(Komplementaritet!J26="L",Parametere!$F$13,Parametere!$F$14)))
*(Billettinntekter!J26)*(Parametere!$F$17)*((1-Parametere!$F$20/100)*(1+(Parametere!$F$20*Parametere!$F$21)/100))</f>
        <v>0</v>
      </c>
      <c r="O61" t="str">
        <f>Hovedside!$C$7</f>
        <v>Stasjon 3</v>
      </c>
      <c r="P61" s="5" t="s">
        <v>17</v>
      </c>
      <c r="Q61" s="5" t="s">
        <v>17</v>
      </c>
      <c r="R61" s="5">
        <f>(IF(Markedsandel!R26="F",Parametere!$F$5,IF(Markedsandel!R26="S",Parametere!$F$6,IF(Markedsandel!R26="H",Parametere!$F$7,IF(Markedsandel!R26="L",Parametere!$F$8,Parametere!$F$9)))))
*(IF(Komplementaritet!R26="I",Parametere!$F$12,IF(Komplementaritet!R26="L",Parametere!$F$13,Parametere!$F$14)))
*(Billettinntekter!R26)*(Parametere!$F$17)*((1-Parametere!$F$20/100)*(1+(Parametere!$F$20*Parametere!$F$21)/100))</f>
        <v>0</v>
      </c>
      <c r="S61" s="5">
        <f>(IF(Markedsandel!S26="F",Parametere!$F$5,IF(Markedsandel!S26="S",Parametere!$F$6,IF(Markedsandel!S26="H",Parametere!$F$7,IF(Markedsandel!S26="L",Parametere!$F$8,Parametere!$F$9)))))
*(IF(Komplementaritet!S26="I",Parametere!$F$12,IF(Komplementaritet!S26="L",Parametere!$F$13,Parametere!$F$14)))
*(Billettinntekter!S26)*(Parametere!$F$17)*((1-Parametere!$F$20/100)*(1+(Parametere!$F$20*Parametere!$F$21)/100))</f>
        <v>0</v>
      </c>
      <c r="T61" s="5">
        <f>(IF(Markedsandel!T26="F",Parametere!$F$5,IF(Markedsandel!T26="S",Parametere!$F$6,IF(Markedsandel!T26="H",Parametere!$F$7,IF(Markedsandel!T26="L",Parametere!$F$8,Parametere!$F$9)))))
*(IF(Komplementaritet!T26="I",Parametere!$F$12,IF(Komplementaritet!T26="L",Parametere!$F$13,Parametere!$F$14)))
*(Billettinntekter!T26)*(Parametere!$F$17)*((1-Parametere!$F$20/100)*(1+(Parametere!$F$20*Parametere!$F$21)/100))</f>
        <v>0</v>
      </c>
      <c r="U61" s="5">
        <f>(IF(Markedsandel!U26="F",Parametere!$F$5,IF(Markedsandel!U26="S",Parametere!$F$6,IF(Markedsandel!U26="H",Parametere!$F$7,IF(Markedsandel!U26="L",Parametere!$F$8,Parametere!$F$9)))))
*(IF(Komplementaritet!U26="I",Parametere!$F$12,IF(Komplementaritet!U26="L",Parametere!$F$13,Parametere!$F$14)))
*(Billettinntekter!U26)*(Parametere!$F$17)*((1-Parametere!$F$20/100)*(1+(Parametere!$F$20*Parametere!$F$21)/100))</f>
        <v>0</v>
      </c>
      <c r="V61" s="5">
        <f>(IF(Markedsandel!V26="F",Parametere!$F$5,IF(Markedsandel!V26="S",Parametere!$F$6,IF(Markedsandel!V26="H",Parametere!$F$7,IF(Markedsandel!V26="L",Parametere!$F$8,Parametere!$F$9)))))
*(IF(Komplementaritet!V26="I",Parametere!$F$12,IF(Komplementaritet!V26="L",Parametere!$F$13,Parametere!$F$14)))
*(Billettinntekter!V26)*(Parametere!$F$17)*((1-Parametere!$F$20/100)*(1+(Parametere!$F$20*Parametere!$F$21)/100))</f>
        <v>0</v>
      </c>
      <c r="W61" s="5">
        <f>(IF(Markedsandel!W26="F",Parametere!$F$5,IF(Markedsandel!W26="S",Parametere!$F$6,IF(Markedsandel!W26="H",Parametere!$F$7,IF(Markedsandel!W26="L",Parametere!$F$8,Parametere!$F$9)))))
*(IF(Komplementaritet!W26="I",Parametere!$F$12,IF(Komplementaritet!W26="L",Parametere!$F$13,Parametere!$F$14)))
*(Billettinntekter!W26)*(Parametere!$F$17)*((1-Parametere!$F$20/100)*(1+(Parametere!$F$20*Parametere!$F$21)/100))</f>
        <v>0</v>
      </c>
      <c r="X61" s="5">
        <f>(IF(Markedsandel!X26="F",Parametere!$F$5,IF(Markedsandel!X26="S",Parametere!$F$6,IF(Markedsandel!X26="H",Parametere!$F$7,IF(Markedsandel!X26="L",Parametere!$F$8,Parametere!$F$9)))))
*(IF(Komplementaritet!X26="I",Parametere!$F$12,IF(Komplementaritet!X26="L",Parametere!$F$13,Parametere!$F$14)))
*(Billettinntekter!X26)*(Parametere!$F$17)*((1-Parametere!$F$20/100)*(1+(Parametere!$F$20*Parametere!$F$21)/100))</f>
        <v>0</v>
      </c>
    </row>
    <row r="62" spans="1:24" x14ac:dyDescent="0.25">
      <c r="A62" t="str">
        <f>Hovedside!$D$7</f>
        <v>Stasjon 4</v>
      </c>
      <c r="B62" s="5" t="s">
        <v>17</v>
      </c>
      <c r="C62" s="5" t="s">
        <v>17</v>
      </c>
      <c r="D62" s="5" t="s">
        <v>17</v>
      </c>
      <c r="E62" s="5">
        <f>(IF(Markedsandel!E27="F",Parametere!$F$5,IF(Markedsandel!E27="S",Parametere!$F$6,IF(Markedsandel!E27="H",Parametere!$F$7,IF(Markedsandel!E27="L",Parametere!$F$8,Parametere!$F$9)))))
*(IF(Komplementaritet!E27="I",Parametere!$F$12,IF(Komplementaritet!E27="L",Parametere!$F$13,Parametere!$F$14)))
*(Billettinntekter!E27)*(Parametere!$F$17)*((1-Parametere!$F$20/100)*(1+(Parametere!$F$20*Parametere!$F$21)/100))</f>
        <v>0</v>
      </c>
      <c r="F62" s="5">
        <f>(IF(Markedsandel!F27="F",Parametere!$F$5,IF(Markedsandel!F27="S",Parametere!$F$6,IF(Markedsandel!F27="H",Parametere!$F$7,IF(Markedsandel!F27="L",Parametere!$F$8,Parametere!$F$9)))))
*(IF(Komplementaritet!F27="I",Parametere!$F$12,IF(Komplementaritet!F27="L",Parametere!$F$13,Parametere!$F$14)))
*(Billettinntekter!F27)*(Parametere!$F$17)*((1-Parametere!$F$20/100)*(1+(Parametere!$F$20*Parametere!$F$21)/100))</f>
        <v>0</v>
      </c>
      <c r="G62" s="5">
        <f>(IF(Markedsandel!G27="F",Parametere!$F$5,IF(Markedsandel!G27="S",Parametere!$F$6,IF(Markedsandel!G27="H",Parametere!$F$7,IF(Markedsandel!G27="L",Parametere!$F$8,Parametere!$F$9)))))
*(IF(Komplementaritet!G27="I",Parametere!$F$12,IF(Komplementaritet!G27="L",Parametere!$F$13,Parametere!$F$14)))
*(Billettinntekter!G27)*(Parametere!$F$17)*((1-Parametere!$F$20/100)*(1+(Parametere!$F$20*Parametere!$F$21)/100))</f>
        <v>0</v>
      </c>
      <c r="H62" s="5">
        <f>(IF(Markedsandel!H27="F",Parametere!$F$5,IF(Markedsandel!H27="S",Parametere!$F$6,IF(Markedsandel!H27="H",Parametere!$F$7,IF(Markedsandel!H27="L",Parametere!$F$8,Parametere!$F$9)))))
*(IF(Komplementaritet!H27="I",Parametere!$F$12,IF(Komplementaritet!H27="L",Parametere!$F$13,Parametere!$F$14)))
*(Billettinntekter!H27)*(Parametere!$F$17)*((1-Parametere!$F$20/100)*(1+(Parametere!$F$20*Parametere!$F$21)/100))</f>
        <v>0</v>
      </c>
      <c r="I62" s="5">
        <f>(IF(Markedsandel!I27="F",Parametere!$F$5,IF(Markedsandel!I27="S",Parametere!$F$6,IF(Markedsandel!I27="H",Parametere!$F$7,IF(Markedsandel!I27="L",Parametere!$F$8,Parametere!$F$9)))))
*(IF(Komplementaritet!I27="I",Parametere!$F$12,IF(Komplementaritet!I27="L",Parametere!$F$13,Parametere!$F$14)))
*(Billettinntekter!I27)*(Parametere!$F$17)*((1-Parametere!$F$20/100)*(1+(Parametere!$F$20*Parametere!$F$21)/100))</f>
        <v>0</v>
      </c>
      <c r="J62" s="5">
        <f>(IF(Markedsandel!J27="F",Parametere!$F$5,IF(Markedsandel!J27="S",Parametere!$F$6,IF(Markedsandel!J27="H",Parametere!$F$7,IF(Markedsandel!J27="L",Parametere!$F$8,Parametere!$F$9)))))
*(IF(Komplementaritet!J27="I",Parametere!$F$12,IF(Komplementaritet!J27="L",Parametere!$F$13,Parametere!$F$14)))
*(Billettinntekter!J27)*(Parametere!$F$17)*((1-Parametere!$F$20/100)*(1+(Parametere!$F$20*Parametere!$F$21)/100))</f>
        <v>0</v>
      </c>
      <c r="O62" t="str">
        <f>Hovedside!$D$7</f>
        <v>Stasjon 4</v>
      </c>
      <c r="P62" s="5" t="s">
        <v>17</v>
      </c>
      <c r="Q62" s="5" t="s">
        <v>17</v>
      </c>
      <c r="R62" s="5" t="s">
        <v>17</v>
      </c>
      <c r="S62" s="5">
        <f>(IF(Markedsandel!S27="F",Parametere!$F$5,IF(Markedsandel!S27="S",Parametere!$F$6,IF(Markedsandel!S27="H",Parametere!$F$7,IF(Markedsandel!S27="L",Parametere!$F$8,Parametere!$F$9)))))
*(IF(Komplementaritet!S27="I",Parametere!$F$12,IF(Komplementaritet!S27="L",Parametere!$F$13,Parametere!$F$14)))
*(Billettinntekter!S27)*(Parametere!$F$17)*((1-Parametere!$F$20/100)*(1+(Parametere!$F$20*Parametere!$F$21)/100))</f>
        <v>12.093749999999998</v>
      </c>
      <c r="T62" s="5">
        <f>(IF(Markedsandel!T27="F",Parametere!$F$5,IF(Markedsandel!T27="S",Parametere!$F$6,IF(Markedsandel!T27="H",Parametere!$F$7,IF(Markedsandel!T27="L",Parametere!$F$8,Parametere!$F$9)))))
*(IF(Komplementaritet!T27="I",Parametere!$F$12,IF(Komplementaritet!T27="L",Parametere!$F$13,Parametere!$F$14)))
*(Billettinntekter!T27)*(Parametere!$F$17)*((1-Parametere!$F$20/100)*(1+(Parametere!$F$20*Parametere!$F$21)/100))</f>
        <v>0</v>
      </c>
      <c r="U62" s="5">
        <f>(IF(Markedsandel!U27="F",Parametere!$F$5,IF(Markedsandel!U27="S",Parametere!$F$6,IF(Markedsandel!U27="H",Parametere!$F$7,IF(Markedsandel!U27="L",Parametere!$F$8,Parametere!$F$9)))))
*(IF(Komplementaritet!U27="I",Parametere!$F$12,IF(Komplementaritet!U27="L",Parametere!$F$13,Parametere!$F$14)))
*(Billettinntekter!U27)*(Parametere!$F$17)*((1-Parametere!$F$20/100)*(1+(Parametere!$F$20*Parametere!$F$21)/100))</f>
        <v>0</v>
      </c>
      <c r="V62" s="5">
        <f>(IF(Markedsandel!V27="F",Parametere!$F$5,IF(Markedsandel!V27="S",Parametere!$F$6,IF(Markedsandel!V27="H",Parametere!$F$7,IF(Markedsandel!V27="L",Parametere!$F$8,Parametere!$F$9)))))
*(IF(Komplementaritet!V27="I",Parametere!$F$12,IF(Komplementaritet!V27="L",Parametere!$F$13,Parametere!$F$14)))
*(Billettinntekter!V27)*(Parametere!$F$17)*((1-Parametere!$F$20/100)*(1+(Parametere!$F$20*Parametere!$F$21)/100))</f>
        <v>0</v>
      </c>
      <c r="W62" s="5">
        <f>(IF(Markedsandel!W27="F",Parametere!$F$5,IF(Markedsandel!W27="S",Parametere!$F$6,IF(Markedsandel!W27="H",Parametere!$F$7,IF(Markedsandel!W27="L",Parametere!$F$8,Parametere!$F$9)))))
*(IF(Komplementaritet!W27="I",Parametere!$F$12,IF(Komplementaritet!W27="L",Parametere!$F$13,Parametere!$F$14)))
*(Billettinntekter!W27)*(Parametere!$F$17)*((1-Parametere!$F$20/100)*(1+(Parametere!$F$20*Parametere!$F$21)/100))</f>
        <v>0</v>
      </c>
      <c r="X62" s="5">
        <f>(IF(Markedsandel!X27="F",Parametere!$F$5,IF(Markedsandel!X27="S",Parametere!$F$6,IF(Markedsandel!X27="H",Parametere!$F$7,IF(Markedsandel!X27="L",Parametere!$F$8,Parametere!$F$9)))))
*(IF(Komplementaritet!X27="I",Parametere!$F$12,IF(Komplementaritet!X27="L",Parametere!$F$13,Parametere!$F$14)))
*(Billettinntekter!X27)*(Parametere!$F$17)*((1-Parametere!$F$20/100)*(1+(Parametere!$F$20*Parametere!$F$21)/100))</f>
        <v>0</v>
      </c>
    </row>
    <row r="63" spans="1:24" x14ac:dyDescent="0.25">
      <c r="A63" t="str">
        <f>Hovedside!$E$7</f>
        <v>Stasjon 5</v>
      </c>
      <c r="B63" s="5" t="s">
        <v>17</v>
      </c>
      <c r="C63" s="5" t="s">
        <v>17</v>
      </c>
      <c r="D63" s="5" t="s">
        <v>17</v>
      </c>
      <c r="E63" s="5" t="s">
        <v>17</v>
      </c>
      <c r="F63" s="5">
        <f>(IF(Markedsandel!F28="F",Parametere!$F$5,IF(Markedsandel!F28="S",Parametere!$F$6,IF(Markedsandel!F28="H",Parametere!$F$7,IF(Markedsandel!F28="L",Parametere!$F$8,Parametere!$F$9)))))
*(IF(Komplementaritet!F28="I",Parametere!$F$12,IF(Komplementaritet!F28="L",Parametere!$F$13,Parametere!$F$14)))
*(Billettinntekter!F28)*(Parametere!$F$17)*((1-Parametere!$F$20/100)*(1+(Parametere!$F$20*Parametere!$F$21)/100))</f>
        <v>0</v>
      </c>
      <c r="G63" s="5">
        <f>(IF(Markedsandel!G28="F",Parametere!$F$5,IF(Markedsandel!G28="S",Parametere!$F$6,IF(Markedsandel!G28="H",Parametere!$F$7,IF(Markedsandel!G28="L",Parametere!$F$8,Parametere!$F$9)))))
*(IF(Komplementaritet!G28="I",Parametere!$F$12,IF(Komplementaritet!G28="L",Parametere!$F$13,Parametere!$F$14)))
*(Billettinntekter!G28)*(Parametere!$F$17)*((1-Parametere!$F$20/100)*(1+(Parametere!$F$20*Parametere!$F$21)/100))</f>
        <v>0</v>
      </c>
      <c r="H63" s="5">
        <f>(IF(Markedsandel!H28="F",Parametere!$F$5,IF(Markedsandel!H28="S",Parametere!$F$6,IF(Markedsandel!H28="H",Parametere!$F$7,IF(Markedsandel!H28="L",Parametere!$F$8,Parametere!$F$9)))))
*(IF(Komplementaritet!H28="I",Parametere!$F$12,IF(Komplementaritet!H28="L",Parametere!$F$13,Parametere!$F$14)))
*(Billettinntekter!H28)*(Parametere!$F$17)*((1-Parametere!$F$20/100)*(1+(Parametere!$F$20*Parametere!$F$21)/100))</f>
        <v>0</v>
      </c>
      <c r="I63" s="5">
        <f>(IF(Markedsandel!I28="F",Parametere!$F$5,IF(Markedsandel!I28="S",Parametere!$F$6,IF(Markedsandel!I28="H",Parametere!$F$7,IF(Markedsandel!I28="L",Parametere!$F$8,Parametere!$F$9)))))
*(IF(Komplementaritet!I28="I",Parametere!$F$12,IF(Komplementaritet!I28="L",Parametere!$F$13,Parametere!$F$14)))
*(Billettinntekter!I28)*(Parametere!$F$17)*((1-Parametere!$F$20/100)*(1+(Parametere!$F$20*Parametere!$F$21)/100))</f>
        <v>0</v>
      </c>
      <c r="J63" s="5">
        <f>(IF(Markedsandel!J28="F",Parametere!$F$5,IF(Markedsandel!J28="S",Parametere!$F$6,IF(Markedsandel!J28="H",Parametere!$F$7,IF(Markedsandel!J28="L",Parametere!$F$8,Parametere!$F$9)))))
*(IF(Komplementaritet!J28="I",Parametere!$F$12,IF(Komplementaritet!J28="L",Parametere!$F$13,Parametere!$F$14)))
*(Billettinntekter!J28)*(Parametere!$F$17)*((1-Parametere!$F$20/100)*(1+(Parametere!$F$20*Parametere!$F$21)/100))</f>
        <v>0</v>
      </c>
      <c r="O63" t="str">
        <f>Hovedside!$E$7</f>
        <v>Stasjon 5</v>
      </c>
      <c r="P63" s="5" t="s">
        <v>17</v>
      </c>
      <c r="Q63" s="5" t="s">
        <v>17</v>
      </c>
      <c r="R63" s="5" t="s">
        <v>17</v>
      </c>
      <c r="S63" s="5" t="s">
        <v>17</v>
      </c>
      <c r="T63" s="5">
        <f>(IF(Markedsandel!T28="F",Parametere!$F$5,IF(Markedsandel!T28="S",Parametere!$F$6,IF(Markedsandel!T28="H",Parametere!$F$7,IF(Markedsandel!T28="L",Parametere!$F$8,Parametere!$F$9)))))
*(IF(Komplementaritet!T28="I",Parametere!$F$12,IF(Komplementaritet!T28="L",Parametere!$F$13,Parametere!$F$14)))
*(Billettinntekter!T28)*(Parametere!$F$17)*((1-Parametere!$F$20/100)*(1+(Parametere!$F$20*Parametere!$F$21)/100))</f>
        <v>0</v>
      </c>
      <c r="U63" s="5">
        <f>(IF(Markedsandel!U28="F",Parametere!$F$5,IF(Markedsandel!U28="S",Parametere!$F$6,IF(Markedsandel!U28="H",Parametere!$F$7,IF(Markedsandel!U28="L",Parametere!$F$8,Parametere!$F$9)))))
*(IF(Komplementaritet!U28="I",Parametere!$F$12,IF(Komplementaritet!U28="L",Parametere!$F$13,Parametere!$F$14)))
*(Billettinntekter!U28)*(Parametere!$F$17)*((1-Parametere!$F$20/100)*(1+(Parametere!$F$20*Parametere!$F$21)/100))</f>
        <v>0</v>
      </c>
      <c r="V63" s="5">
        <f>(IF(Markedsandel!V28="F",Parametere!$F$5,IF(Markedsandel!V28="S",Parametere!$F$6,IF(Markedsandel!V28="H",Parametere!$F$7,IF(Markedsandel!V28="L",Parametere!$F$8,Parametere!$F$9)))))
*(IF(Komplementaritet!V28="I",Parametere!$F$12,IF(Komplementaritet!V28="L",Parametere!$F$13,Parametere!$F$14)))
*(Billettinntekter!V28)*(Parametere!$F$17)*((1-Parametere!$F$20/100)*(1+(Parametere!$F$20*Parametere!$F$21)/100))</f>
        <v>0</v>
      </c>
      <c r="W63" s="5">
        <f>(IF(Markedsandel!W28="F",Parametere!$F$5,IF(Markedsandel!W28="S",Parametere!$F$6,IF(Markedsandel!W28="H",Parametere!$F$7,IF(Markedsandel!W28="L",Parametere!$F$8,Parametere!$F$9)))))
*(IF(Komplementaritet!W28="I",Parametere!$F$12,IF(Komplementaritet!W28="L",Parametere!$F$13,Parametere!$F$14)))
*(Billettinntekter!W28)*(Parametere!$F$17)*((1-Parametere!$F$20/100)*(1+(Parametere!$F$20*Parametere!$F$21)/100))</f>
        <v>0</v>
      </c>
      <c r="X63" s="5">
        <f>(IF(Markedsandel!X28="F",Parametere!$F$5,IF(Markedsandel!X28="S",Parametere!$F$6,IF(Markedsandel!X28="H",Parametere!$F$7,IF(Markedsandel!X28="L",Parametere!$F$8,Parametere!$F$9)))))
*(IF(Komplementaritet!X28="I",Parametere!$F$12,IF(Komplementaritet!X28="L",Parametere!$F$13,Parametere!$F$14)))
*(Billettinntekter!X28)*(Parametere!$F$17)*((1-Parametere!$F$20/100)*(1+(Parametere!$F$20*Parametere!$F$21)/100))</f>
        <v>0</v>
      </c>
    </row>
    <row r="64" spans="1:24" x14ac:dyDescent="0.25">
      <c r="A64">
        <f>Hovedside!$F$7</f>
        <v>0</v>
      </c>
      <c r="B64" s="5" t="s">
        <v>17</v>
      </c>
      <c r="C64" s="5" t="s">
        <v>17</v>
      </c>
      <c r="D64" s="5" t="s">
        <v>17</v>
      </c>
      <c r="E64" s="5" t="s">
        <v>17</v>
      </c>
      <c r="F64" s="5" t="s">
        <v>17</v>
      </c>
      <c r="G64" s="5">
        <f>(IF(Markedsandel!G29="F",Parametere!$F$5,IF(Markedsandel!G29="S",Parametere!$F$6,IF(Markedsandel!G29="H",Parametere!$F$7,IF(Markedsandel!G29="L",Parametere!$F$8,Parametere!$F$9)))))
*(IF(Komplementaritet!G29="I",Parametere!$F$12,IF(Komplementaritet!G29="L",Parametere!$F$13,Parametere!$F$14)))
*(Billettinntekter!G29)*(Parametere!$F$17)*((1-Parametere!$F$20/100)*(1+(Parametere!$F$20*Parametere!$F$21)/100))</f>
        <v>0</v>
      </c>
      <c r="H64" s="5">
        <f>(IF(Markedsandel!H29="F",Parametere!$F$5,IF(Markedsandel!H29="S",Parametere!$F$6,IF(Markedsandel!H29="H",Parametere!$F$7,IF(Markedsandel!H29="L",Parametere!$F$8,Parametere!$F$9)))))
*(IF(Komplementaritet!H29="I",Parametere!$F$12,IF(Komplementaritet!H29="L",Parametere!$F$13,Parametere!$F$14)))
*(Billettinntekter!H29)*(Parametere!$F$17)*((1-Parametere!$F$20/100)*(1+(Parametere!$F$20*Parametere!$F$21)/100))</f>
        <v>0</v>
      </c>
      <c r="I64" s="5">
        <f>(IF(Markedsandel!I29="F",Parametere!$F$5,IF(Markedsandel!I29="S",Parametere!$F$6,IF(Markedsandel!I29="H",Parametere!$F$7,IF(Markedsandel!I29="L",Parametere!$F$8,Parametere!$F$9)))))
*(IF(Komplementaritet!I29="I",Parametere!$F$12,IF(Komplementaritet!I29="L",Parametere!$F$13,Parametere!$F$14)))
*(Billettinntekter!I29)*(Parametere!$F$17)*((1-Parametere!$F$20/100)*(1+(Parametere!$F$20*Parametere!$F$21)/100))</f>
        <v>0</v>
      </c>
      <c r="J64" s="5">
        <f>(IF(Markedsandel!J29="F",Parametere!$F$5,IF(Markedsandel!J29="S",Parametere!$F$6,IF(Markedsandel!J29="H",Parametere!$F$7,IF(Markedsandel!J29="L",Parametere!$F$8,Parametere!$F$9)))))
*(IF(Komplementaritet!J29="I",Parametere!$F$12,IF(Komplementaritet!J29="L",Parametere!$F$13,Parametere!$F$14)))
*(Billettinntekter!J29)*(Parametere!$F$17)*((1-Parametere!$F$20/100)*(1+(Parametere!$F$20*Parametere!$F$21)/100))</f>
        <v>0</v>
      </c>
      <c r="O64">
        <f>Hovedside!$F$7</f>
        <v>0</v>
      </c>
      <c r="P64" s="5" t="s">
        <v>17</v>
      </c>
      <c r="Q64" s="5" t="s">
        <v>17</v>
      </c>
      <c r="R64" s="5" t="s">
        <v>17</v>
      </c>
      <c r="S64" s="5" t="s">
        <v>17</v>
      </c>
      <c r="T64" s="5" t="s">
        <v>17</v>
      </c>
      <c r="U64" s="5">
        <f>(IF(Markedsandel!U29="F",Parametere!$F$5,IF(Markedsandel!U29="S",Parametere!$F$6,IF(Markedsandel!U29="H",Parametere!$F$7,IF(Markedsandel!U29="L",Parametere!$F$8,Parametere!$F$9)))))
*(IF(Komplementaritet!U29="I",Parametere!$F$12,IF(Komplementaritet!U29="L",Parametere!$F$13,Parametere!$F$14)))
*(Billettinntekter!U29)*(Parametere!$F$17)*((1-Parametere!$F$20/100)*(1+(Parametere!$F$20*Parametere!$F$21)/100))</f>
        <v>0</v>
      </c>
      <c r="V64" s="5">
        <f>(IF(Markedsandel!V29="F",Parametere!$F$5,IF(Markedsandel!V29="S",Parametere!$F$6,IF(Markedsandel!V29="H",Parametere!$F$7,IF(Markedsandel!V29="L",Parametere!$F$8,Parametere!$F$9)))))
*(IF(Komplementaritet!V29="I",Parametere!$F$12,IF(Komplementaritet!V29="L",Parametere!$F$13,Parametere!$F$14)))
*(Billettinntekter!V29)*(Parametere!$F$17)*((1-Parametere!$F$20/100)*(1+(Parametere!$F$20*Parametere!$F$21)/100))</f>
        <v>0</v>
      </c>
      <c r="W64" s="5">
        <f>(IF(Markedsandel!W29="F",Parametere!$F$5,IF(Markedsandel!W29="S",Parametere!$F$6,IF(Markedsandel!W29="H",Parametere!$F$7,IF(Markedsandel!W29="L",Parametere!$F$8,Parametere!$F$9)))))
*(IF(Komplementaritet!W29="I",Parametere!$F$12,IF(Komplementaritet!W29="L",Parametere!$F$13,Parametere!$F$14)))
*(Billettinntekter!W29)*(Parametere!$F$17)*((1-Parametere!$F$20/100)*(1+(Parametere!$F$20*Parametere!$F$21)/100))</f>
        <v>0</v>
      </c>
      <c r="X64" s="5">
        <f>(IF(Markedsandel!X29="F",Parametere!$F$5,IF(Markedsandel!X29="S",Parametere!$F$6,IF(Markedsandel!X29="H",Parametere!$F$7,IF(Markedsandel!X29="L",Parametere!$F$8,Parametere!$F$9)))))
*(IF(Komplementaritet!X29="I",Parametere!$F$12,IF(Komplementaritet!X29="L",Parametere!$F$13,Parametere!$F$14)))
*(Billettinntekter!X29)*(Parametere!$F$17)*((1-Parametere!$F$20/100)*(1+(Parametere!$F$20*Parametere!$F$21)/100))</f>
        <v>0</v>
      </c>
    </row>
    <row r="65" spans="1:24" x14ac:dyDescent="0.25">
      <c r="A65">
        <f>Hovedside!$G$7</f>
        <v>0</v>
      </c>
      <c r="B65" s="5" t="s">
        <v>17</v>
      </c>
      <c r="C65" s="5" t="s">
        <v>17</v>
      </c>
      <c r="D65" s="5" t="s">
        <v>17</v>
      </c>
      <c r="E65" s="5" t="s">
        <v>17</v>
      </c>
      <c r="F65" s="5" t="s">
        <v>17</v>
      </c>
      <c r="G65" s="5" t="s">
        <v>17</v>
      </c>
      <c r="H65" s="5">
        <f>(IF(Markedsandel!H30="F",Parametere!$F$5,IF(Markedsandel!H30="S",Parametere!$F$6,IF(Markedsandel!H30="H",Parametere!$F$7,IF(Markedsandel!H30="L",Parametere!$F$8,Parametere!$F$9)))))
*(IF(Komplementaritet!H30="I",Parametere!$F$12,IF(Komplementaritet!H30="L",Parametere!$F$13,Parametere!$F$14)))
*(Billettinntekter!H30)*(Parametere!$F$17)*((1-Parametere!$F$20/100)*(1+(Parametere!$F$20*Parametere!$F$21)/100))</f>
        <v>0</v>
      </c>
      <c r="I65" s="5">
        <f>(IF(Markedsandel!I30="F",Parametere!$F$5,IF(Markedsandel!I30="S",Parametere!$F$6,IF(Markedsandel!I30="H",Parametere!$F$7,IF(Markedsandel!I30="L",Parametere!$F$8,Parametere!$F$9)))))
*(IF(Komplementaritet!I30="I",Parametere!$F$12,IF(Komplementaritet!I30="L",Parametere!$F$13,Parametere!$F$14)))
*(Billettinntekter!I30)*(Parametere!$F$17)*((1-Parametere!$F$20/100)*(1+(Parametere!$F$20*Parametere!$F$21)/100))</f>
        <v>0</v>
      </c>
      <c r="J65" s="5">
        <f>(IF(Markedsandel!J30="F",Parametere!$F$5,IF(Markedsandel!J30="S",Parametere!$F$6,IF(Markedsandel!J30="H",Parametere!$F$7,IF(Markedsandel!J30="L",Parametere!$F$8,Parametere!$F$9)))))
*(IF(Komplementaritet!J30="I",Parametere!$F$12,IF(Komplementaritet!J30="L",Parametere!$F$13,Parametere!$F$14)))
*(Billettinntekter!J30)*(Parametere!$F$17)*((1-Parametere!$F$20/100)*(1+(Parametere!$F$20*Parametere!$F$21)/100))</f>
        <v>0</v>
      </c>
      <c r="O65">
        <f>Hovedside!$G$7</f>
        <v>0</v>
      </c>
      <c r="P65" s="5" t="s">
        <v>17</v>
      </c>
      <c r="Q65" s="5" t="s">
        <v>17</v>
      </c>
      <c r="R65" s="5" t="s">
        <v>17</v>
      </c>
      <c r="S65" s="5" t="s">
        <v>17</v>
      </c>
      <c r="T65" s="5" t="s">
        <v>17</v>
      </c>
      <c r="U65" s="5" t="s">
        <v>17</v>
      </c>
      <c r="V65" s="5">
        <f>(IF(Markedsandel!V30="F",Parametere!$F$5,IF(Markedsandel!V30="S",Parametere!$F$6,IF(Markedsandel!V30="H",Parametere!$F$7,IF(Markedsandel!V30="L",Parametere!$F$8,Parametere!$F$9)))))
*(IF(Komplementaritet!V30="I",Parametere!$F$12,IF(Komplementaritet!V30="L",Parametere!$F$13,Parametere!$F$14)))
*(Billettinntekter!V30)*(Parametere!$F$17)*((1-Parametere!$F$20/100)*(1+(Parametere!$F$20*Parametere!$F$21)/100))</f>
        <v>0</v>
      </c>
      <c r="W65" s="5">
        <f>(IF(Markedsandel!W30="F",Parametere!$F$5,IF(Markedsandel!W30="S",Parametere!$F$6,IF(Markedsandel!W30="H",Parametere!$F$7,IF(Markedsandel!W30="L",Parametere!$F$8,Parametere!$F$9)))))
*(IF(Komplementaritet!W30="I",Parametere!$F$12,IF(Komplementaritet!W30="L",Parametere!$F$13,Parametere!$F$14)))
*(Billettinntekter!W30)*(Parametere!$F$17)*((1-Parametere!$F$20/100)*(1+(Parametere!$F$20*Parametere!$F$21)/100))</f>
        <v>0</v>
      </c>
      <c r="X65" s="5">
        <f>(IF(Markedsandel!X30="F",Parametere!$F$5,IF(Markedsandel!X30="S",Parametere!$F$6,IF(Markedsandel!X30="H",Parametere!$F$7,IF(Markedsandel!X30="L",Parametere!$F$8,Parametere!$F$9)))))
*(IF(Komplementaritet!X30="I",Parametere!$F$12,IF(Komplementaritet!X30="L",Parametere!$F$13,Parametere!$F$14)))
*(Billettinntekter!X30)*(Parametere!$F$17)*((1-Parametere!$F$20/100)*(1+(Parametere!$F$20*Parametere!$F$21)/100))</f>
        <v>0</v>
      </c>
    </row>
    <row r="66" spans="1:24" x14ac:dyDescent="0.25">
      <c r="A66">
        <f>Hovedside!$H$7</f>
        <v>0</v>
      </c>
      <c r="B66" s="5" t="s">
        <v>17</v>
      </c>
      <c r="C66" s="5" t="s">
        <v>17</v>
      </c>
      <c r="D66" s="5" t="s">
        <v>17</v>
      </c>
      <c r="E66" s="5" t="s">
        <v>17</v>
      </c>
      <c r="F66" s="5" t="s">
        <v>17</v>
      </c>
      <c r="G66" s="5" t="s">
        <v>17</v>
      </c>
      <c r="H66" s="5" t="s">
        <v>17</v>
      </c>
      <c r="I66" s="5">
        <f>(IF(Markedsandel!I31="F",Parametere!$F$5,IF(Markedsandel!I31="S",Parametere!$F$6,IF(Markedsandel!I31="H",Parametere!$F$7,IF(Markedsandel!I31="L",Parametere!$F$8,Parametere!$F$9)))))
*(IF(Komplementaritet!I31="I",Parametere!$F$12,IF(Komplementaritet!I31="L",Parametere!$F$13,Parametere!$F$14)))
*(Billettinntekter!I31)*(Parametere!$F$17)*((1-Parametere!$F$20/100)*(1+(Parametere!$F$20*Parametere!$F$21)/100))</f>
        <v>0</v>
      </c>
      <c r="J66" s="5">
        <f>(IF(Markedsandel!J31="F",Parametere!$F$5,IF(Markedsandel!J31="S",Parametere!$F$6,IF(Markedsandel!J31="H",Parametere!$F$7,IF(Markedsandel!J31="L",Parametere!$F$8,Parametere!$F$9)))))
*(IF(Komplementaritet!J31="I",Parametere!$F$12,IF(Komplementaritet!J31="L",Parametere!$F$13,Parametere!$F$14)))
*(Billettinntekter!J31)*(Parametere!$F$17)*((1-Parametere!$F$20/100)*(1+(Parametere!$F$20*Parametere!$F$21)/100))</f>
        <v>0</v>
      </c>
      <c r="O66">
        <f>Hovedside!$H$7</f>
        <v>0</v>
      </c>
      <c r="P66" s="5" t="s">
        <v>17</v>
      </c>
      <c r="Q66" s="5" t="s">
        <v>17</v>
      </c>
      <c r="R66" s="5" t="s">
        <v>17</v>
      </c>
      <c r="S66" s="5" t="s">
        <v>17</v>
      </c>
      <c r="T66" s="5" t="s">
        <v>17</v>
      </c>
      <c r="U66" s="5" t="s">
        <v>17</v>
      </c>
      <c r="V66" s="5" t="s">
        <v>17</v>
      </c>
      <c r="W66" s="5">
        <f>(IF(Markedsandel!W31="F",Parametere!$F$5,IF(Markedsandel!W31="S",Parametere!$F$6,IF(Markedsandel!W31="H",Parametere!$F$7,IF(Markedsandel!W31="L",Parametere!$F$8,Parametere!$F$9)))))
*(IF(Komplementaritet!W31="I",Parametere!$F$12,IF(Komplementaritet!W31="L",Parametere!$F$13,Parametere!$F$14)))
*(Billettinntekter!W31)*(Parametere!$F$17)*((1-Parametere!$F$20/100)*(1+(Parametere!$F$20*Parametere!$F$21)/100))</f>
        <v>0</v>
      </c>
      <c r="X66" s="5">
        <f>(IF(Markedsandel!X31="F",Parametere!$F$5,IF(Markedsandel!X31="S",Parametere!$F$6,IF(Markedsandel!X31="H",Parametere!$F$7,IF(Markedsandel!X31="L",Parametere!$F$8,Parametere!$F$9)))))
*(IF(Komplementaritet!X31="I",Parametere!$F$12,IF(Komplementaritet!X31="L",Parametere!$F$13,Parametere!$F$14)))
*(Billettinntekter!X31)*(Parametere!$F$17)*((1-Parametere!$F$20/100)*(1+(Parametere!$F$20*Parametere!$F$21)/100))</f>
        <v>0</v>
      </c>
    </row>
    <row r="67" spans="1:24" x14ac:dyDescent="0.25">
      <c r="A67">
        <f>Hovedside!$I$7</f>
        <v>0</v>
      </c>
      <c r="B67" s="5" t="s">
        <v>17</v>
      </c>
      <c r="C67" s="5" t="s">
        <v>17</v>
      </c>
      <c r="D67" s="5" t="s">
        <v>17</v>
      </c>
      <c r="E67" s="5" t="s">
        <v>17</v>
      </c>
      <c r="F67" s="5" t="s">
        <v>17</v>
      </c>
      <c r="G67" s="5" t="s">
        <v>17</v>
      </c>
      <c r="H67" s="5" t="s">
        <v>17</v>
      </c>
      <c r="I67" s="5" t="s">
        <v>17</v>
      </c>
      <c r="J67" s="5">
        <f>(IF(Markedsandel!J32="F",Parametere!$F$5,IF(Markedsandel!J32="S",Parametere!$F$6,IF(Markedsandel!J32="H",Parametere!$F$7,IF(Markedsandel!J32="L",Parametere!$F$8,Parametere!$F$9)))))
*(IF(Komplementaritet!J32="I",Parametere!$F$12,IF(Komplementaritet!J32="L",Parametere!$F$13,Parametere!$F$14)))
*(Billettinntekter!J32)*(Parametere!$F$17)*((1-Parametere!$F$20/100)*(1+(Parametere!$F$20*Parametere!$F$21)/100))</f>
        <v>0</v>
      </c>
      <c r="O67">
        <f>Hovedside!$I$7</f>
        <v>0</v>
      </c>
      <c r="P67" s="5" t="s">
        <v>17</v>
      </c>
      <c r="Q67" s="5" t="s">
        <v>17</v>
      </c>
      <c r="R67" s="5" t="s">
        <v>17</v>
      </c>
      <c r="S67" s="5" t="s">
        <v>17</v>
      </c>
      <c r="T67" s="5" t="s">
        <v>17</v>
      </c>
      <c r="U67" s="5" t="s">
        <v>17</v>
      </c>
      <c r="V67" s="5" t="s">
        <v>17</v>
      </c>
      <c r="W67" s="5" t="s">
        <v>17</v>
      </c>
      <c r="X67" s="5">
        <f>(IF(Markedsandel!X32="F",Parametere!$F$5,IF(Markedsandel!X32="S",Parametere!$F$6,IF(Markedsandel!X32="H",Parametere!$F$7,IF(Markedsandel!X32="L",Parametere!$F$8,Parametere!$F$9)))))
*(IF(Komplementaritet!X32="I",Parametere!$F$12,IF(Komplementaritet!X32="L",Parametere!$F$13,Parametere!$F$14)))
*(Billettinntekter!X32)*(Parametere!$F$17)*((1-Parametere!$F$20/100)*(1+(Parametere!$F$20*Parametere!$F$21)/100))</f>
        <v>0</v>
      </c>
    </row>
    <row r="69" spans="1:24" x14ac:dyDescent="0.25">
      <c r="A69" t="s">
        <v>46</v>
      </c>
      <c r="B69">
        <f>SUM(B59:J67)</f>
        <v>397.72312499999992</v>
      </c>
      <c r="O69" t="s">
        <v>46</v>
      </c>
      <c r="P69">
        <f>SUM(P59:X67)</f>
        <v>346.68749999999994</v>
      </c>
    </row>
    <row r="71" spans="1:24" x14ac:dyDescent="0.25">
      <c r="A71" t="s">
        <v>47</v>
      </c>
      <c r="B71">
        <f>SUM(B52+B69+P52+P69)</f>
        <v>1732.0668749999998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1"/>
  <sheetViews>
    <sheetView workbookViewId="0"/>
  </sheetViews>
  <sheetFormatPr baseColWidth="10" defaultColWidth="8.85546875" defaultRowHeight="15" x14ac:dyDescent="0.25"/>
  <sheetData>
    <row r="1" spans="1:24" x14ac:dyDescent="0.25">
      <c r="A1" t="s">
        <v>81</v>
      </c>
    </row>
    <row r="4" spans="1:24" x14ac:dyDescent="0.25">
      <c r="A4" s="2" t="s">
        <v>60</v>
      </c>
    </row>
    <row r="5" spans="1:24" x14ac:dyDescent="0.25">
      <c r="A5" s="2" t="s">
        <v>37</v>
      </c>
      <c r="O5" s="2" t="s">
        <v>38</v>
      </c>
    </row>
    <row r="6" spans="1:24" x14ac:dyDescent="0.25">
      <c r="B6" t="str">
        <f>Hovedside!$B$7</f>
        <v>Stasjon 2</v>
      </c>
      <c r="C6" t="str">
        <f>Hovedside!$C$7</f>
        <v>Stasjon 3</v>
      </c>
      <c r="D6" t="str">
        <f>Hovedside!$D$7</f>
        <v>Stasjon 4</v>
      </c>
      <c r="E6" t="str">
        <f>Hovedside!$E$7</f>
        <v>Stasjon 5</v>
      </c>
      <c r="F6">
        <f>Hovedside!$F$7</f>
        <v>0</v>
      </c>
      <c r="G6">
        <f>Hovedside!$G$7</f>
        <v>0</v>
      </c>
      <c r="H6">
        <f>Hovedside!$H$7</f>
        <v>0</v>
      </c>
      <c r="I6">
        <f>Hovedside!$I$7</f>
        <v>0</v>
      </c>
      <c r="J6">
        <f>Hovedside!$J$7</f>
        <v>0</v>
      </c>
      <c r="P6" t="str">
        <f>Hovedside!$B$7</f>
        <v>Stasjon 2</v>
      </c>
      <c r="Q6" t="str">
        <f>Hovedside!$C$7</f>
        <v>Stasjon 3</v>
      </c>
      <c r="R6" t="str">
        <f>Hovedside!$D$7</f>
        <v>Stasjon 4</v>
      </c>
      <c r="S6" t="str">
        <f>Hovedside!$E$7</f>
        <v>Stasjon 5</v>
      </c>
      <c r="T6">
        <f>Hovedside!$F$7</f>
        <v>0</v>
      </c>
      <c r="U6">
        <f>Hovedside!$G$7</f>
        <v>0</v>
      </c>
      <c r="V6">
        <f>Hovedside!$H$7</f>
        <v>0</v>
      </c>
      <c r="W6">
        <f>Hovedside!$I$7</f>
        <v>0</v>
      </c>
      <c r="X6">
        <f>Hovedside!$J$7</f>
        <v>0</v>
      </c>
    </row>
    <row r="7" spans="1:24" x14ac:dyDescent="0.25">
      <c r="A7" t="str">
        <f>Hovedside!$A$7</f>
        <v>Stasjon 1</v>
      </c>
      <c r="B7" s="5">
        <f>(IF(Markedsandel!B7="F",Parametere!$C$5,IF(Markedsandel!B7="S",Parametere!$C$6,IF(Markedsandel!B7="H",Parametere!$C$7,IF(Markedsandel!B7="L",Parametere!$C$8,Parametere!$C$9)))))
*(IF(Komplementaritet!B7="I",Parametere!$C$12,IF(Komplementaritet!B7="L",Parametere!$C$13,Parametere!$C$14)))
*(Billettinntekter!B7)*(Parametere!$C$17)*((1-Parametere!$C$20/100)*(1+(Parametere!$C$20*Parametere!$H$21)/100))</f>
        <v>217.35</v>
      </c>
      <c r="C7" s="5">
        <f>(IF(Markedsandel!C7="F",Parametere!$C$5,IF(Markedsandel!C7="S",Parametere!$C$6,IF(Markedsandel!C7="H",Parametere!$C$7,IF(Markedsandel!C7="L",Parametere!$C$8,Parametere!$C$9)))))
*(IF(Komplementaritet!C7="I",Parametere!$C$12,IF(Komplementaritet!C7="L",Parametere!$C$13,Parametere!$C$14)))
*(Billettinntekter!C7)*(Parametere!$C$17)*((1-Parametere!$C$20/100)*(1+(Parametere!$C$20*Parametere!$H$21)/100))</f>
        <v>217.35</v>
      </c>
      <c r="D7" s="5">
        <f>(IF(Markedsandel!D7="F",Parametere!$C$5,IF(Markedsandel!D7="S",Parametere!$C$6,IF(Markedsandel!D7="H",Parametere!$C$7,IF(Markedsandel!D7="L",Parametere!$C$8,Parametere!$C$9)))))
*(IF(Komplementaritet!D7="I",Parametere!$C$12,IF(Komplementaritet!D7="L",Parametere!$C$13,Parametere!$C$14)))
*(Billettinntekter!D7)*(Parametere!$C$17)*((1-Parametere!$C$20/100)*(1+(Parametere!$C$20*Parametere!$H$21)/100))</f>
        <v>217.35</v>
      </c>
      <c r="E7" s="5">
        <f>(IF(Markedsandel!E7="F",Parametere!$C$5,IF(Markedsandel!E7="S",Parametere!$C$6,IF(Markedsandel!E7="H",Parametere!$C$7,IF(Markedsandel!E7="L",Parametere!$C$8,Parametere!$C$9)))))
*(IF(Komplementaritet!E7="I",Parametere!$C$12,IF(Komplementaritet!E7="L",Parametere!$C$13,Parametere!$C$14)))
*(Billettinntekter!E7)*(Parametere!$C$17)*((1-Parametere!$C$20/100)*(1+(Parametere!$C$20*Parametere!$H$21)/100))</f>
        <v>217.35</v>
      </c>
      <c r="F7" s="5">
        <f>(IF(Markedsandel!F7="F",Parametere!$C$5,IF(Markedsandel!F7="S",Parametere!$C$6,IF(Markedsandel!F7="H",Parametere!$C$7,IF(Markedsandel!F7="L",Parametere!$C$8,Parametere!$C$9)))))
*(IF(Komplementaritet!F7="I",Parametere!$C$12,IF(Komplementaritet!F7="L",Parametere!$C$13,Parametere!$C$14)))
*(Billettinntekter!F7)*(Parametere!$C$17)*((1-Parametere!$C$20/100)*(1+(Parametere!$C$20*Parametere!$H$21)/100))</f>
        <v>0</v>
      </c>
      <c r="G7" s="5">
        <f>(IF(Markedsandel!G7="F",Parametere!$C$5,IF(Markedsandel!G7="S",Parametere!$C$6,IF(Markedsandel!G7="H",Parametere!$C$7,IF(Markedsandel!G7="L",Parametere!$C$8,Parametere!$C$9)))))
*(IF(Komplementaritet!G7="I",Parametere!$C$12,IF(Komplementaritet!G7="L",Parametere!$C$13,Parametere!$C$14)))
*(Billettinntekter!G7)*(Parametere!$C$17)*((1-Parametere!$C$20/100)*(1+(Parametere!$C$20*Parametere!$H$21)/100))</f>
        <v>0</v>
      </c>
      <c r="H7" s="5">
        <f>(IF(Markedsandel!H7="F",Parametere!$C$5,IF(Markedsandel!H7="S",Parametere!$C$6,IF(Markedsandel!H7="H",Parametere!$C$7,IF(Markedsandel!H7="L",Parametere!$C$8,Parametere!$C$9)))))
*(IF(Komplementaritet!H7="I",Parametere!$C$12,IF(Komplementaritet!H7="L",Parametere!$C$13,Parametere!$C$14)))
*(Billettinntekter!H7)*(Parametere!$C$17)*((1-Parametere!$C$20/100)*(1+(Parametere!$C$20*Parametere!$H$21)/100))</f>
        <v>0</v>
      </c>
      <c r="I7" s="5">
        <f>(IF(Markedsandel!I7="F",Parametere!$C$5,IF(Markedsandel!I7="S",Parametere!$C$6,IF(Markedsandel!I7="H",Parametere!$C$7,IF(Markedsandel!I7="L",Parametere!$C$8,Parametere!$C$9)))))
*(IF(Komplementaritet!I7="I",Parametere!$C$12,IF(Komplementaritet!I7="L",Parametere!$C$13,Parametere!$C$14)))
*(Billettinntekter!I7)*(Parametere!$C$17)*((1-Parametere!$C$20/100)*(1+(Parametere!$C$20*Parametere!$H$21)/100))</f>
        <v>0</v>
      </c>
      <c r="J7" s="5">
        <f>(IF(Markedsandel!J7="F",Parametere!$C$5,IF(Markedsandel!J7="S",Parametere!$C$6,IF(Markedsandel!J7="H",Parametere!$C$7,IF(Markedsandel!J7="L",Parametere!$C$8,Parametere!$C$9)))))
*(IF(Komplementaritet!J7="I",Parametere!$C$12,IF(Komplementaritet!J7="L",Parametere!$C$13,Parametere!$C$14)))
*(Billettinntekter!J7)*(Parametere!$C$17)*((1-Parametere!$C$20/100)*(1+(Parametere!$C$20*Parametere!$H$21)/100))</f>
        <v>0</v>
      </c>
      <c r="O7" t="str">
        <f>Hovedside!$A$7</f>
        <v>Stasjon 1</v>
      </c>
      <c r="P7" s="5">
        <f>(IF(Markedsandel!P7="F",Parametere!$C$5,IF(Markedsandel!P7="S",Parametere!$C$6,IF(Markedsandel!P7="H",Parametere!$C$7,IF(Markedsandel!P7="L",Parametere!$C$8,Parametere!$C$9)))))
*(IF(Komplementaritet!P7="I",Parametere!$C$12,IF(Komplementaritet!P7="L",Parametere!$C$13,Parametere!$C$14)))
*(Billettinntekter!P7)*(Parametere!$C$17)*((1-Parametere!$C$20/100)*(1+(Parametere!$C$20*Parametere!$H$21)/100))</f>
        <v>27.168749999999999</v>
      </c>
      <c r="Q7" s="5">
        <f>(IF(Markedsandel!Q7="F",Parametere!$C$5,IF(Markedsandel!Q7="S",Parametere!$C$6,IF(Markedsandel!Q7="H",Parametere!$C$7,IF(Markedsandel!Q7="L",Parametere!$C$8,Parametere!$C$9)))))
*(IF(Komplementaritet!Q7="I",Parametere!$C$12,IF(Komplementaritet!Q7="L",Parametere!$C$13,Parametere!$C$14)))
*(Billettinntekter!Q7)*(Parametere!$C$17)*((1-Parametere!$C$20/100)*(1+(Parametere!$C$20*Parametere!$H$21)/100))</f>
        <v>27.168749999999999</v>
      </c>
      <c r="R7" s="5">
        <f>(IF(Markedsandel!R7="F",Parametere!$C$5,IF(Markedsandel!R7="S",Parametere!$C$6,IF(Markedsandel!R7="H",Parametere!$C$7,IF(Markedsandel!R7="L",Parametere!$C$8,Parametere!$C$9)))))
*(IF(Komplementaritet!R7="I",Parametere!$C$12,IF(Komplementaritet!R7="L",Parametere!$C$13,Parametere!$C$14)))
*(Billettinntekter!R7)*(Parametere!$C$17)*((1-Parametere!$C$20/100)*(1+(Parametere!$C$20*Parametere!$H$21)/100))</f>
        <v>27.168749999999999</v>
      </c>
      <c r="S7" s="5">
        <f>(IF(Markedsandel!S7="F",Parametere!$C$5,IF(Markedsandel!S7="S",Parametere!$C$6,IF(Markedsandel!S7="H",Parametere!$C$7,IF(Markedsandel!S7="L",Parametere!$C$8,Parametere!$C$9)))))
*(IF(Komplementaritet!S7="I",Parametere!$C$12,IF(Komplementaritet!S7="L",Parametere!$C$13,Parametere!$C$14)))
*(Billettinntekter!S7)*(Parametere!$C$17)*((1-Parametere!$C$20/100)*(1+(Parametere!$C$20*Parametere!$H$21)/100))</f>
        <v>27.168749999999999</v>
      </c>
      <c r="T7" s="5">
        <f>(IF(Markedsandel!T7="F",Parametere!$C$5,IF(Markedsandel!T7="S",Parametere!$C$6,IF(Markedsandel!T7="H",Parametere!$C$7,IF(Markedsandel!T7="L",Parametere!$C$8,Parametere!$C$9)))))
*(IF(Komplementaritet!T7="I",Parametere!$C$12,IF(Komplementaritet!T7="L",Parametere!$C$13,Parametere!$C$14)))
*(Billettinntekter!T7)*(Parametere!$C$17)*((1-Parametere!$C$20/100)*(1+(Parametere!$C$20*Parametere!$H$21)/100))</f>
        <v>0</v>
      </c>
      <c r="U7" s="5">
        <f>(IF(Markedsandel!U7="F",Parametere!$C$5,IF(Markedsandel!U7="S",Parametere!$C$6,IF(Markedsandel!U7="H",Parametere!$C$7,IF(Markedsandel!U7="L",Parametere!$C$8,Parametere!$C$9)))))
*(IF(Komplementaritet!U7="I",Parametere!$C$12,IF(Komplementaritet!U7="L",Parametere!$C$13,Parametere!$C$14)))
*(Billettinntekter!U7)*(Parametere!$C$17)*((1-Parametere!$C$20/100)*(1+(Parametere!$C$20*Parametere!$H$21)/100))</f>
        <v>0</v>
      </c>
      <c r="V7" s="5">
        <f>(IF(Markedsandel!V7="F",Parametere!$C$5,IF(Markedsandel!V7="S",Parametere!$C$6,IF(Markedsandel!V7="H",Parametere!$C$7,IF(Markedsandel!V7="L",Parametere!$C$8,Parametere!$C$9)))))
*(IF(Komplementaritet!V7="I",Parametere!$C$12,IF(Komplementaritet!V7="L",Parametere!$C$13,Parametere!$C$14)))
*(Billettinntekter!V7)*(Parametere!$C$17)*((1-Parametere!$C$20/100)*(1+(Parametere!$C$20*Parametere!$H$21)/100))</f>
        <v>0</v>
      </c>
      <c r="W7" s="5">
        <f>(IF(Markedsandel!W7="F",Parametere!$C$5,IF(Markedsandel!W7="S",Parametere!$C$6,IF(Markedsandel!W7="H",Parametere!$C$7,IF(Markedsandel!W7="L",Parametere!$C$8,Parametere!$C$9)))))
*(IF(Komplementaritet!W7="I",Parametere!$C$12,IF(Komplementaritet!W7="L",Parametere!$C$13,Parametere!$C$14)))
*(Billettinntekter!W7)*(Parametere!$C$17)*((1-Parametere!$C$20/100)*(1+(Parametere!$C$20*Parametere!$H$21)/100))</f>
        <v>0</v>
      </c>
      <c r="X7" s="5">
        <f>(IF(Markedsandel!X7="F",Parametere!$C$5,IF(Markedsandel!X7="S",Parametere!$C$6,IF(Markedsandel!X7="H",Parametere!$C$7,IF(Markedsandel!X7="L",Parametere!$C$8,Parametere!$C$9)))))
*(IF(Komplementaritet!X7="I",Parametere!$C$12,IF(Komplementaritet!X7="L",Parametere!$C$13,Parametere!$C$14)))
*(Billettinntekter!X7)*(Parametere!$C$17)*((1-Parametere!$C$20/100)*(1+(Parametere!$C$20*Parametere!$H$21)/100))</f>
        <v>0</v>
      </c>
    </row>
    <row r="8" spans="1:24" x14ac:dyDescent="0.25">
      <c r="A8" t="str">
        <f>Hovedside!$B$7</f>
        <v>Stasjon 2</v>
      </c>
      <c r="B8" s="5" t="s">
        <v>17</v>
      </c>
      <c r="C8" s="5">
        <f>(IF(Markedsandel!C8="F",Parametere!$C$5,IF(Markedsandel!C8="S",Parametere!$C$6,IF(Markedsandel!C8="H",Parametere!$C$7,IF(Markedsandel!C8="L",Parametere!$C$8,Parametere!$C$9)))))
*(IF(Komplementaritet!C8="I",Parametere!$C$12,IF(Komplementaritet!C8="L",Parametere!$C$13,Parametere!$C$14)))
*(Billettinntekter!C8)*(Parametere!$C$17)*((1-Parametere!$C$20/100)*(1+(Parametere!$C$20*Parametere!$H$21)/100))</f>
        <v>70.638749999999987</v>
      </c>
      <c r="D8" s="5">
        <f>(IF(Markedsandel!D8="F",Parametere!$C$5,IF(Markedsandel!D8="S",Parametere!$C$6,IF(Markedsandel!D8="H",Parametere!$C$7,IF(Markedsandel!D8="L",Parametere!$C$8,Parametere!$C$9)))))
*(IF(Komplementaritet!D8="I",Parametere!$C$12,IF(Komplementaritet!D8="L",Parametere!$C$13,Parametere!$C$14)))
*(Billettinntekter!D8)*(Parametere!$C$17)*((1-Parametere!$C$20/100)*(1+(Parametere!$C$20*Parametere!$H$21)/100))</f>
        <v>70.638749999999987</v>
      </c>
      <c r="E8" s="5">
        <f>(IF(Markedsandel!E8="F",Parametere!$C$5,IF(Markedsandel!E8="S",Parametere!$C$6,IF(Markedsandel!E8="H",Parametere!$C$7,IF(Markedsandel!E8="L",Parametere!$C$8,Parametere!$C$9)))))
*(IF(Komplementaritet!E8="I",Parametere!$C$12,IF(Komplementaritet!E8="L",Parametere!$C$13,Parametere!$C$14)))
*(Billettinntekter!E8)*(Parametere!$C$17)*((1-Parametere!$C$20/100)*(1+(Parametere!$C$20*Parametere!$H$21)/100))</f>
        <v>70.638749999999987</v>
      </c>
      <c r="F8" s="5">
        <f>(IF(Markedsandel!F8="F",Parametere!$C$5,IF(Markedsandel!F8="S",Parametere!$C$6,IF(Markedsandel!F8="H",Parametere!$C$7,IF(Markedsandel!F8="L",Parametere!$C$8,Parametere!$C$9)))))
*(IF(Komplementaritet!F8="I",Parametere!$C$12,IF(Komplementaritet!F8="L",Parametere!$C$13,Parametere!$C$14)))
*(Billettinntekter!F8)*(Parametere!$C$17)*((1-Parametere!$C$20/100)*(1+(Parametere!$C$20*Parametere!$H$21)/100))</f>
        <v>0</v>
      </c>
      <c r="G8" s="5">
        <f>(IF(Markedsandel!G8="F",Parametere!$C$5,IF(Markedsandel!G8="S",Parametere!$C$6,IF(Markedsandel!G8="H",Parametere!$C$7,IF(Markedsandel!G8="L",Parametere!$C$8,Parametere!$C$9)))))
*(IF(Komplementaritet!G8="I",Parametere!$C$12,IF(Komplementaritet!G8="L",Parametere!$C$13,Parametere!$C$14)))
*(Billettinntekter!G8)*(Parametere!$C$17)*((1-Parametere!$C$20/100)*(1+(Parametere!$C$20*Parametere!$H$21)/100))</f>
        <v>0</v>
      </c>
      <c r="H8" s="5">
        <f>(IF(Markedsandel!H8="F",Parametere!$C$5,IF(Markedsandel!H8="S",Parametere!$C$6,IF(Markedsandel!H8="H",Parametere!$C$7,IF(Markedsandel!H8="L",Parametere!$C$8,Parametere!$C$9)))))
*(IF(Komplementaritet!H8="I",Parametere!$C$12,IF(Komplementaritet!H8="L",Parametere!$C$13,Parametere!$C$14)))
*(Billettinntekter!H8)*(Parametere!$C$17)*((1-Parametere!$C$20/100)*(1+(Parametere!$C$20*Parametere!$H$21)/100))</f>
        <v>0</v>
      </c>
      <c r="I8" s="5">
        <f>(IF(Markedsandel!I8="F",Parametere!$C$5,IF(Markedsandel!I8="S",Parametere!$C$6,IF(Markedsandel!I8="H",Parametere!$C$7,IF(Markedsandel!I8="L",Parametere!$C$8,Parametere!$C$9)))))
*(IF(Komplementaritet!I8="I",Parametere!$C$12,IF(Komplementaritet!I8="L",Parametere!$C$13,Parametere!$C$14)))
*(Billettinntekter!I8)*(Parametere!$C$17)*((1-Parametere!$C$20/100)*(1+(Parametere!$C$20*Parametere!$H$21)/100))</f>
        <v>0</v>
      </c>
      <c r="J8" s="5">
        <f>(IF(Markedsandel!J8="F",Parametere!$C$5,IF(Markedsandel!J8="S",Parametere!$C$6,IF(Markedsandel!J8="H",Parametere!$C$7,IF(Markedsandel!J8="L",Parametere!$C$8,Parametere!$C$9)))))
*(IF(Komplementaritet!J8="I",Parametere!$C$12,IF(Komplementaritet!J8="L",Parametere!$C$13,Parametere!$C$14)))
*(Billettinntekter!J8)*(Parametere!$C$17)*((1-Parametere!$C$20/100)*(1+(Parametere!$C$20*Parametere!$H$21)/100))</f>
        <v>0</v>
      </c>
      <c r="O8" t="str">
        <f>Hovedside!$B$7</f>
        <v>Stasjon 2</v>
      </c>
      <c r="P8" s="5" t="s">
        <v>17</v>
      </c>
      <c r="Q8" s="5">
        <f>(IF(Markedsandel!Q8="F",Parametere!$C$5,IF(Markedsandel!Q8="S",Parametere!$C$6,IF(Markedsandel!Q8="H",Parametere!$C$7,IF(Markedsandel!Q8="L",Parametere!$C$8,Parametere!$C$9)))))
*(IF(Komplementaritet!Q8="I",Parametere!$C$12,IF(Komplementaritet!Q8="L",Parametere!$C$13,Parametere!$C$14)))
*(Billettinntekter!Q8)*(Parametere!$C$17)*((1-Parametere!$C$20/100)*(1+(Parametere!$C$20*Parametere!$H$21)/100))</f>
        <v>35.319374999999994</v>
      </c>
      <c r="R8" s="5">
        <f>(IF(Markedsandel!R8="F",Parametere!$C$5,IF(Markedsandel!R8="S",Parametere!$C$6,IF(Markedsandel!R8="H",Parametere!$C$7,IF(Markedsandel!R8="L",Parametere!$C$8,Parametere!$C$9)))))
*(IF(Komplementaritet!R8="I",Parametere!$C$12,IF(Komplementaritet!R8="L",Parametere!$C$13,Parametere!$C$14)))
*(Billettinntekter!R8)*(Parametere!$C$17)*((1-Parametere!$C$20/100)*(1+(Parametere!$C$20*Parametere!$H$21)/100))</f>
        <v>35.319374999999994</v>
      </c>
      <c r="S8" s="5">
        <f>(IF(Markedsandel!S8="F",Parametere!$C$5,IF(Markedsandel!S8="S",Parametere!$C$6,IF(Markedsandel!S8="H",Parametere!$C$7,IF(Markedsandel!S8="L",Parametere!$C$8,Parametere!$C$9)))))
*(IF(Komplementaritet!S8="I",Parametere!$C$12,IF(Komplementaritet!S8="L",Parametere!$C$13,Parametere!$C$14)))
*(Billettinntekter!S8)*(Parametere!$C$17)*((1-Parametere!$C$20/100)*(1+(Parametere!$C$20*Parametere!$H$21)/100))</f>
        <v>35.319374999999994</v>
      </c>
      <c r="T8" s="5">
        <f>(IF(Markedsandel!T8="F",Parametere!$C$5,IF(Markedsandel!T8="S",Parametere!$C$6,IF(Markedsandel!T8="H",Parametere!$C$7,IF(Markedsandel!T8="L",Parametere!$C$8,Parametere!$C$9)))))
*(IF(Komplementaritet!T8="I",Parametere!$C$12,IF(Komplementaritet!T8="L",Parametere!$C$13,Parametere!$C$14)))
*(Billettinntekter!T8)*(Parametere!$C$17)*((1-Parametere!$C$20/100)*(1+(Parametere!$C$20*Parametere!$H$21)/100))</f>
        <v>0</v>
      </c>
      <c r="U8" s="5">
        <f>(IF(Markedsandel!U8="F",Parametere!$C$5,IF(Markedsandel!U8="S",Parametere!$C$6,IF(Markedsandel!U8="H",Parametere!$C$7,IF(Markedsandel!U8="L",Parametere!$C$8,Parametere!$C$9)))))
*(IF(Komplementaritet!U8="I",Parametere!$C$12,IF(Komplementaritet!U8="L",Parametere!$C$13,Parametere!$C$14)))
*(Billettinntekter!U8)*(Parametere!$C$17)*((1-Parametere!$C$20/100)*(1+(Parametere!$C$20*Parametere!$H$21)/100))</f>
        <v>0</v>
      </c>
      <c r="V8" s="5">
        <f>(IF(Markedsandel!V8="F",Parametere!$C$5,IF(Markedsandel!V8="S",Parametere!$C$6,IF(Markedsandel!V8="H",Parametere!$C$7,IF(Markedsandel!V8="L",Parametere!$C$8,Parametere!$C$9)))))
*(IF(Komplementaritet!V8="I",Parametere!$C$12,IF(Komplementaritet!V8="L",Parametere!$C$13,Parametere!$C$14)))
*(Billettinntekter!V8)*(Parametere!$C$17)*((1-Parametere!$C$20/100)*(1+(Parametere!$C$20*Parametere!$H$21)/100))</f>
        <v>0</v>
      </c>
      <c r="W8" s="5">
        <f>(IF(Markedsandel!W8="F",Parametere!$C$5,IF(Markedsandel!W8="S",Parametere!$C$6,IF(Markedsandel!W8="H",Parametere!$C$7,IF(Markedsandel!W8="L",Parametere!$C$8,Parametere!$C$9)))))
*(IF(Komplementaritet!W8="I",Parametere!$C$12,IF(Komplementaritet!W8="L",Parametere!$C$13,Parametere!$C$14)))
*(Billettinntekter!W8)*(Parametere!$C$17)*((1-Parametere!$C$20/100)*(1+(Parametere!$C$20*Parametere!$H$21)/100))</f>
        <v>0</v>
      </c>
      <c r="X8" s="5">
        <f>(IF(Markedsandel!X8="F",Parametere!$C$5,IF(Markedsandel!X8="S",Parametere!$C$6,IF(Markedsandel!X8="H",Parametere!$C$7,IF(Markedsandel!X8="L",Parametere!$C$8,Parametere!$C$9)))))
*(IF(Komplementaritet!X8="I",Parametere!$C$12,IF(Komplementaritet!X8="L",Parametere!$C$13,Parametere!$C$14)))
*(Billettinntekter!X8)*(Parametere!$C$17)*((1-Parametere!$C$20/100)*(1+(Parametere!$C$20*Parametere!$H$21)/100))</f>
        <v>0</v>
      </c>
    </row>
    <row r="9" spans="1:24" x14ac:dyDescent="0.25">
      <c r="A9" t="str">
        <f>Hovedside!$C$7</f>
        <v>Stasjon 3</v>
      </c>
      <c r="B9" s="5" t="s">
        <v>17</v>
      </c>
      <c r="C9" s="5" t="s">
        <v>17</v>
      </c>
      <c r="D9" s="5">
        <f>(IF(Markedsandel!D9="F",Parametere!$C$5,IF(Markedsandel!D9="S",Parametere!$C$6,IF(Markedsandel!D9="H",Parametere!$C$7,IF(Markedsandel!D9="L",Parametere!$C$8,Parametere!$C$9)))))
*(IF(Komplementaritet!D9="I",Parametere!$C$12,IF(Komplementaritet!D9="L",Parametere!$C$13,Parametere!$C$14)))
*(Billettinntekter!D9)*(Parametere!$C$17)*((1-Parametere!$C$20/100)*(1+(Parametere!$C$20*Parametere!$H$21)/100))</f>
        <v>30.564843749999998</v>
      </c>
      <c r="E9" s="5">
        <f>(IF(Markedsandel!E9="F",Parametere!$C$5,IF(Markedsandel!E9="S",Parametere!$C$6,IF(Markedsandel!E9="H",Parametere!$C$7,IF(Markedsandel!E9="L",Parametere!$C$8,Parametere!$C$9)))))
*(IF(Komplementaritet!E9="I",Parametere!$C$12,IF(Komplementaritet!E9="L",Parametere!$C$13,Parametere!$C$14)))
*(Billettinntekter!E9)*(Parametere!$C$17)*((1-Parametere!$C$20/100)*(1+(Parametere!$C$20*Parametere!$H$21)/100))</f>
        <v>30.564843749999998</v>
      </c>
      <c r="F9" s="5">
        <f>(IF(Markedsandel!F9="F",Parametere!$C$5,IF(Markedsandel!F9="S",Parametere!$C$6,IF(Markedsandel!F9="H",Parametere!$C$7,IF(Markedsandel!F9="L",Parametere!$C$8,Parametere!$C$9)))))
*(IF(Komplementaritet!F9="I",Parametere!$C$12,IF(Komplementaritet!F9="L",Parametere!$C$13,Parametere!$C$14)))
*(Billettinntekter!F9)*(Parametere!$C$17)*((1-Parametere!$C$20/100)*(1+(Parametere!$C$20*Parametere!$H$21)/100))</f>
        <v>0</v>
      </c>
      <c r="G9" s="5">
        <f>(IF(Markedsandel!G9="F",Parametere!$C$5,IF(Markedsandel!G9="S",Parametere!$C$6,IF(Markedsandel!G9="H",Parametere!$C$7,IF(Markedsandel!G9="L",Parametere!$C$8,Parametere!$C$9)))))
*(IF(Komplementaritet!G9="I",Parametere!$C$12,IF(Komplementaritet!G9="L",Parametere!$C$13,Parametere!$C$14)))
*(Billettinntekter!G9)*(Parametere!$C$17)*((1-Parametere!$C$20/100)*(1+(Parametere!$C$20*Parametere!$H$21)/100))</f>
        <v>0</v>
      </c>
      <c r="H9" s="5">
        <f>(IF(Markedsandel!H9="F",Parametere!$C$5,IF(Markedsandel!H9="S",Parametere!$C$6,IF(Markedsandel!H9="H",Parametere!$C$7,IF(Markedsandel!H9="L",Parametere!$C$8,Parametere!$C$9)))))
*(IF(Komplementaritet!H9="I",Parametere!$C$12,IF(Komplementaritet!H9="L",Parametere!$C$13,Parametere!$C$14)))
*(Billettinntekter!H9)*(Parametere!$C$17)*((1-Parametere!$C$20/100)*(1+(Parametere!$C$20*Parametere!$H$21)/100))</f>
        <v>0</v>
      </c>
      <c r="I9" s="5">
        <f>(IF(Markedsandel!I9="F",Parametere!$C$5,IF(Markedsandel!I9="S",Parametere!$C$6,IF(Markedsandel!I9="H",Parametere!$C$7,IF(Markedsandel!I9="L",Parametere!$C$8,Parametere!$C$9)))))
*(IF(Komplementaritet!I9="I",Parametere!$C$12,IF(Komplementaritet!I9="L",Parametere!$C$13,Parametere!$C$14)))
*(Billettinntekter!I9)*(Parametere!$C$17)*((1-Parametere!$C$20/100)*(1+(Parametere!$C$20*Parametere!$H$21)/100))</f>
        <v>0</v>
      </c>
      <c r="J9" s="5">
        <f>(IF(Markedsandel!J9="F",Parametere!$C$5,IF(Markedsandel!J9="S",Parametere!$C$6,IF(Markedsandel!J9="H",Parametere!$C$7,IF(Markedsandel!J9="L",Parametere!$C$8,Parametere!$C$9)))))
*(IF(Komplementaritet!J9="I",Parametere!$C$12,IF(Komplementaritet!J9="L",Parametere!$C$13,Parametere!$C$14)))
*(Billettinntekter!J9)*(Parametere!$C$17)*((1-Parametere!$C$20/100)*(1+(Parametere!$C$20*Parametere!$H$21)/100))</f>
        <v>0</v>
      </c>
      <c r="O9" t="str">
        <f>Hovedside!$C$7</f>
        <v>Stasjon 3</v>
      </c>
      <c r="P9" s="5" t="s">
        <v>17</v>
      </c>
      <c r="Q9" s="5" t="s">
        <v>17</v>
      </c>
      <c r="R9" s="5">
        <f>(IF(Markedsandel!R9="F",Parametere!$C$5,IF(Markedsandel!R9="S",Parametere!$C$6,IF(Markedsandel!R9="H",Parametere!$C$7,IF(Markedsandel!R9="L",Parametere!$C$8,Parametere!$C$9)))))
*(IF(Komplementaritet!R9="I",Parametere!$C$12,IF(Komplementaritet!R9="L",Parametere!$C$13,Parametere!$C$14)))
*(Billettinntekter!R9)*(Parametere!$C$17)*((1-Parametere!$C$20/100)*(1+(Parametere!$C$20*Parametere!$H$21)/100))</f>
        <v>12.225937499999999</v>
      </c>
      <c r="S9" s="5">
        <f>(IF(Markedsandel!S9="F",Parametere!$C$5,IF(Markedsandel!S9="S",Parametere!$C$6,IF(Markedsandel!S9="H",Parametere!$C$7,IF(Markedsandel!S9="L",Parametere!$C$8,Parametere!$C$9)))))
*(IF(Komplementaritet!S9="I",Parametere!$C$12,IF(Komplementaritet!S9="L",Parametere!$C$13,Parametere!$C$14)))
*(Billettinntekter!S9)*(Parametere!$C$17)*((1-Parametere!$C$20/100)*(1+(Parametere!$C$20*Parametere!$H$21)/100))</f>
        <v>12.225937499999999</v>
      </c>
      <c r="T9" s="5">
        <f>(IF(Markedsandel!T9="F",Parametere!$C$5,IF(Markedsandel!T9="S",Parametere!$C$6,IF(Markedsandel!T9="H",Parametere!$C$7,IF(Markedsandel!T9="L",Parametere!$C$8,Parametere!$C$9)))))
*(IF(Komplementaritet!T9="I",Parametere!$C$12,IF(Komplementaritet!T9="L",Parametere!$C$13,Parametere!$C$14)))
*(Billettinntekter!T9)*(Parametere!$C$17)*((1-Parametere!$C$20/100)*(1+(Parametere!$C$20*Parametere!$H$21)/100))</f>
        <v>0</v>
      </c>
      <c r="U9" s="5">
        <f>(IF(Markedsandel!U9="F",Parametere!$C$5,IF(Markedsandel!U9="S",Parametere!$C$6,IF(Markedsandel!U9="H",Parametere!$C$7,IF(Markedsandel!U9="L",Parametere!$C$8,Parametere!$C$9)))))
*(IF(Komplementaritet!U9="I",Parametere!$C$12,IF(Komplementaritet!U9="L",Parametere!$C$13,Parametere!$C$14)))
*(Billettinntekter!U9)*(Parametere!$C$17)*((1-Parametere!$C$20/100)*(1+(Parametere!$C$20*Parametere!$H$21)/100))</f>
        <v>0</v>
      </c>
      <c r="V9" s="5">
        <f>(IF(Markedsandel!V9="F",Parametere!$C$5,IF(Markedsandel!V9="S",Parametere!$C$6,IF(Markedsandel!V9="H",Parametere!$C$7,IF(Markedsandel!V9="L",Parametere!$C$8,Parametere!$C$9)))))
*(IF(Komplementaritet!V9="I",Parametere!$C$12,IF(Komplementaritet!V9="L",Parametere!$C$13,Parametere!$C$14)))
*(Billettinntekter!V9)*(Parametere!$C$17)*((1-Parametere!$C$20/100)*(1+(Parametere!$C$20*Parametere!$H$21)/100))</f>
        <v>0</v>
      </c>
      <c r="W9" s="5">
        <f>(IF(Markedsandel!W9="F",Parametere!$C$5,IF(Markedsandel!W9="S",Parametere!$C$6,IF(Markedsandel!W9="H",Parametere!$C$7,IF(Markedsandel!W9="L",Parametere!$C$8,Parametere!$C$9)))))
*(IF(Komplementaritet!W9="I",Parametere!$C$12,IF(Komplementaritet!W9="L",Parametere!$C$13,Parametere!$C$14)))
*(Billettinntekter!W9)*(Parametere!$C$17)*((1-Parametere!$C$20/100)*(1+(Parametere!$C$20*Parametere!$H$21)/100))</f>
        <v>0</v>
      </c>
      <c r="X9" s="5">
        <f>(IF(Markedsandel!X9="F",Parametere!$C$5,IF(Markedsandel!X9="S",Parametere!$C$6,IF(Markedsandel!X9="H",Parametere!$C$7,IF(Markedsandel!X9="L",Parametere!$C$8,Parametere!$C$9)))))
*(IF(Komplementaritet!X9="I",Parametere!$C$12,IF(Komplementaritet!X9="L",Parametere!$C$13,Parametere!$C$14)))
*(Billettinntekter!X9)*(Parametere!$C$17)*((1-Parametere!$C$20/100)*(1+(Parametere!$C$20*Parametere!$H$21)/100))</f>
        <v>0</v>
      </c>
    </row>
    <row r="10" spans="1:24" x14ac:dyDescent="0.25">
      <c r="A10" t="str">
        <f>Hovedside!$D$7</f>
        <v>Stasjon 4</v>
      </c>
      <c r="B10" s="5" t="s">
        <v>17</v>
      </c>
      <c r="C10" s="5" t="s">
        <v>17</v>
      </c>
      <c r="D10" s="5" t="s">
        <v>17</v>
      </c>
      <c r="E10" s="5">
        <f>(IF(Markedsandel!E10="F",Parametere!$C$5,IF(Markedsandel!E10="S",Parametere!$C$6,IF(Markedsandel!E10="H",Parametere!$C$7,IF(Markedsandel!E10="L",Parametere!$C$8,Parametere!$C$9)))))
*(IF(Komplementaritet!E10="I",Parametere!$C$12,IF(Komplementaritet!E10="L",Parametere!$C$13,Parametere!$C$14)))
*(Billettinntekter!E10)*(Parametere!$C$17)*((1-Parametere!$C$20/100)*(1+(Parametere!$C$20*Parametere!$H$21)/100))</f>
        <v>0</v>
      </c>
      <c r="F10" s="5">
        <f>(IF(Markedsandel!F10="F",Parametere!$C$5,IF(Markedsandel!F10="S",Parametere!$C$6,IF(Markedsandel!F10="H",Parametere!$C$7,IF(Markedsandel!F10="L",Parametere!$C$8,Parametere!$C$9)))))
*(IF(Komplementaritet!F10="I",Parametere!$C$12,IF(Komplementaritet!F10="L",Parametere!$C$13,Parametere!$C$14)))
*(Billettinntekter!F10)*(Parametere!$C$17)*((1-Parametere!$C$20/100)*(1+(Parametere!$C$20*Parametere!$H$21)/100))</f>
        <v>0</v>
      </c>
      <c r="G10" s="5">
        <f>(IF(Markedsandel!G10="F",Parametere!$C$5,IF(Markedsandel!G10="S",Parametere!$C$6,IF(Markedsandel!G10="H",Parametere!$C$7,IF(Markedsandel!G10="L",Parametere!$C$8,Parametere!$C$9)))))
*(IF(Komplementaritet!G10="I",Parametere!$C$12,IF(Komplementaritet!G10="L",Parametere!$C$13,Parametere!$C$14)))
*(Billettinntekter!G10)*(Parametere!$C$17)*((1-Parametere!$C$20/100)*(1+(Parametere!$C$20*Parametere!$H$21)/100))</f>
        <v>0</v>
      </c>
      <c r="H10" s="5">
        <f>(IF(Markedsandel!H10="F",Parametere!$C$5,IF(Markedsandel!H10="S",Parametere!$C$6,IF(Markedsandel!H10="H",Parametere!$C$7,IF(Markedsandel!H10="L",Parametere!$C$8,Parametere!$C$9)))))
*(IF(Komplementaritet!H10="I",Parametere!$C$12,IF(Komplementaritet!H10="L",Parametere!$C$13,Parametere!$C$14)))
*(Billettinntekter!H10)*(Parametere!$C$17)*((1-Parametere!$C$20/100)*(1+(Parametere!$C$20*Parametere!$H$21)/100))</f>
        <v>0</v>
      </c>
      <c r="I10" s="5">
        <f>(IF(Markedsandel!I10="F",Parametere!$C$5,IF(Markedsandel!I10="S",Parametere!$C$6,IF(Markedsandel!I10="H",Parametere!$C$7,IF(Markedsandel!I10="L",Parametere!$C$8,Parametere!$C$9)))))
*(IF(Komplementaritet!I10="I",Parametere!$C$12,IF(Komplementaritet!I10="L",Parametere!$C$13,Parametere!$C$14)))
*(Billettinntekter!I10)*(Parametere!$C$17)*((1-Parametere!$C$20/100)*(1+(Parametere!$C$20*Parametere!$H$21)/100))</f>
        <v>0</v>
      </c>
      <c r="J10" s="5">
        <f>(IF(Markedsandel!J10="F",Parametere!$C$5,IF(Markedsandel!J10="S",Parametere!$C$6,IF(Markedsandel!J10="H",Parametere!$C$7,IF(Markedsandel!J10="L",Parametere!$C$8,Parametere!$C$9)))))
*(IF(Komplementaritet!J10="I",Parametere!$C$12,IF(Komplementaritet!J10="L",Parametere!$C$13,Parametere!$C$14)))
*(Billettinntekter!J10)*(Parametere!$C$17)*((1-Parametere!$C$20/100)*(1+(Parametere!$C$20*Parametere!$H$21)/100))</f>
        <v>0</v>
      </c>
      <c r="O10" t="str">
        <f>Hovedside!$D$7</f>
        <v>Stasjon 4</v>
      </c>
      <c r="P10" s="5" t="s">
        <v>17</v>
      </c>
      <c r="Q10" s="5" t="s">
        <v>17</v>
      </c>
      <c r="R10" s="5" t="s">
        <v>17</v>
      </c>
      <c r="S10" s="5">
        <f>(IF(Markedsandel!S10="F",Parametere!$C$5,IF(Markedsandel!S10="S",Parametere!$C$6,IF(Markedsandel!S10="H",Parametere!$C$7,IF(Markedsandel!S10="L",Parametere!$C$8,Parametere!$C$9)))))
*(IF(Komplementaritet!S10="I",Parametere!$C$12,IF(Komplementaritet!S10="L",Parametere!$C$13,Parametere!$C$14)))
*(Billettinntekter!S10)*(Parametere!$C$17)*((1-Parametere!$C$20/100)*(1+(Parametere!$C$20*Parametere!$H$21)/100))</f>
        <v>0</v>
      </c>
      <c r="T10" s="5">
        <f>(IF(Markedsandel!T10="F",Parametere!$C$5,IF(Markedsandel!T10="S",Parametere!$C$6,IF(Markedsandel!T10="H",Parametere!$C$7,IF(Markedsandel!T10="L",Parametere!$C$8,Parametere!$C$9)))))
*(IF(Komplementaritet!T10="I",Parametere!$C$12,IF(Komplementaritet!T10="L",Parametere!$C$13,Parametere!$C$14)))
*(Billettinntekter!T10)*(Parametere!$C$17)*((1-Parametere!$C$20/100)*(1+(Parametere!$C$20*Parametere!$H$21)/100))</f>
        <v>0</v>
      </c>
      <c r="U10" s="5">
        <f>(IF(Markedsandel!U10="F",Parametere!$C$5,IF(Markedsandel!U10="S",Parametere!$C$6,IF(Markedsandel!U10="H",Parametere!$C$7,IF(Markedsandel!U10="L",Parametere!$C$8,Parametere!$C$9)))))
*(IF(Komplementaritet!U10="I",Parametere!$C$12,IF(Komplementaritet!U10="L",Parametere!$C$13,Parametere!$C$14)))
*(Billettinntekter!U10)*(Parametere!$C$17)*((1-Parametere!$C$20/100)*(1+(Parametere!$C$20*Parametere!$H$21)/100))</f>
        <v>0</v>
      </c>
      <c r="V10" s="5">
        <f>(IF(Markedsandel!V10="F",Parametere!$C$5,IF(Markedsandel!V10="S",Parametere!$C$6,IF(Markedsandel!V10="H",Parametere!$C$7,IF(Markedsandel!V10="L",Parametere!$C$8,Parametere!$C$9)))))
*(IF(Komplementaritet!V10="I",Parametere!$C$12,IF(Komplementaritet!V10="L",Parametere!$C$13,Parametere!$C$14)))
*(Billettinntekter!V10)*(Parametere!$C$17)*((1-Parametere!$C$20/100)*(1+(Parametere!$C$20*Parametere!$H$21)/100))</f>
        <v>0</v>
      </c>
      <c r="W10" s="5">
        <f>(IF(Markedsandel!W10="F",Parametere!$C$5,IF(Markedsandel!W10="S",Parametere!$C$6,IF(Markedsandel!W10="H",Parametere!$C$7,IF(Markedsandel!W10="L",Parametere!$C$8,Parametere!$C$9)))))
*(IF(Komplementaritet!W10="I",Parametere!$C$12,IF(Komplementaritet!W10="L",Parametere!$C$13,Parametere!$C$14)))
*(Billettinntekter!W10)*(Parametere!$C$17)*((1-Parametere!$C$20/100)*(1+(Parametere!$C$20*Parametere!$H$21)/100))</f>
        <v>0</v>
      </c>
      <c r="X10" s="5">
        <f>(IF(Markedsandel!X10="F",Parametere!$C$5,IF(Markedsandel!X10="S",Parametere!$C$6,IF(Markedsandel!X10="H",Parametere!$C$7,IF(Markedsandel!X10="L",Parametere!$C$8,Parametere!$C$9)))))
*(IF(Komplementaritet!X10="I",Parametere!$C$12,IF(Komplementaritet!X10="L",Parametere!$C$13,Parametere!$C$14)))
*(Billettinntekter!X10)*(Parametere!$C$17)*((1-Parametere!$C$20/100)*(1+(Parametere!$C$20*Parametere!$H$21)/100))</f>
        <v>0</v>
      </c>
    </row>
    <row r="11" spans="1:24" x14ac:dyDescent="0.25">
      <c r="A11" t="str">
        <f>Hovedside!$E$7</f>
        <v>Stasjon 5</v>
      </c>
      <c r="B11" s="5" t="s">
        <v>17</v>
      </c>
      <c r="C11" s="5" t="s">
        <v>17</v>
      </c>
      <c r="D11" s="5" t="s">
        <v>17</v>
      </c>
      <c r="E11" s="5" t="s">
        <v>17</v>
      </c>
      <c r="F11" s="5">
        <f>(IF(Markedsandel!F11="F",Parametere!$C$5,IF(Markedsandel!F11="S",Parametere!$C$6,IF(Markedsandel!F11="H",Parametere!$C$7,IF(Markedsandel!F11="L",Parametere!$C$8,Parametere!$C$9)))))
*(IF(Komplementaritet!F11="I",Parametere!$C$12,IF(Komplementaritet!F11="L",Parametere!$C$13,Parametere!$C$14)))
*(Billettinntekter!F11)*(Parametere!$C$17)*((1-Parametere!$C$20/100)*(1+(Parametere!$C$20*Parametere!$H$21)/100))</f>
        <v>0</v>
      </c>
      <c r="G11" s="5">
        <f>(IF(Markedsandel!G11="F",Parametere!$C$5,IF(Markedsandel!G11="S",Parametere!$C$6,IF(Markedsandel!G11="H",Parametere!$C$7,IF(Markedsandel!G11="L",Parametere!$C$8,Parametere!$C$9)))))
*(IF(Komplementaritet!G11="I",Parametere!$C$12,IF(Komplementaritet!G11="L",Parametere!$C$13,Parametere!$C$14)))
*(Billettinntekter!G11)*(Parametere!$C$17)*((1-Parametere!$C$20/100)*(1+(Parametere!$C$20*Parametere!$H$21)/100))</f>
        <v>0</v>
      </c>
      <c r="H11" s="5">
        <f>(IF(Markedsandel!H11="F",Parametere!$C$5,IF(Markedsandel!H11="S",Parametere!$C$6,IF(Markedsandel!H11="H",Parametere!$C$7,IF(Markedsandel!H11="L",Parametere!$C$8,Parametere!$C$9)))))
*(IF(Komplementaritet!H11="I",Parametere!$C$12,IF(Komplementaritet!H11="L",Parametere!$C$13,Parametere!$C$14)))
*(Billettinntekter!H11)*(Parametere!$C$17)*((1-Parametere!$C$20/100)*(1+(Parametere!$C$20*Parametere!$H$21)/100))</f>
        <v>0</v>
      </c>
      <c r="I11" s="5">
        <f>(IF(Markedsandel!I11="F",Parametere!$C$5,IF(Markedsandel!I11="S",Parametere!$C$6,IF(Markedsandel!I11="H",Parametere!$C$7,IF(Markedsandel!I11="L",Parametere!$C$8,Parametere!$C$9)))))
*(IF(Komplementaritet!I11="I",Parametere!$C$12,IF(Komplementaritet!I11="L",Parametere!$C$13,Parametere!$C$14)))
*(Billettinntekter!I11)*(Parametere!$C$17)*((1-Parametere!$C$20/100)*(1+(Parametere!$C$20*Parametere!$H$21)/100))</f>
        <v>0</v>
      </c>
      <c r="J11" s="5">
        <f>(IF(Markedsandel!J11="F",Parametere!$C$5,IF(Markedsandel!J11="S",Parametere!$C$6,IF(Markedsandel!J11="H",Parametere!$C$7,IF(Markedsandel!J11="L",Parametere!$C$8,Parametere!$C$9)))))
*(IF(Komplementaritet!J11="I",Parametere!$C$12,IF(Komplementaritet!J11="L",Parametere!$C$13,Parametere!$C$14)))
*(Billettinntekter!J11)*(Parametere!$C$17)*((1-Parametere!$C$20/100)*(1+(Parametere!$C$20*Parametere!$H$21)/100))</f>
        <v>0</v>
      </c>
      <c r="O11" t="str">
        <f>Hovedside!$E$7</f>
        <v>Stasjon 5</v>
      </c>
      <c r="P11" s="5" t="s">
        <v>17</v>
      </c>
      <c r="Q11" s="5" t="s">
        <v>17</v>
      </c>
      <c r="R11" s="5" t="s">
        <v>17</v>
      </c>
      <c r="S11" s="5" t="s">
        <v>17</v>
      </c>
      <c r="T11" s="5">
        <f>(IF(Markedsandel!T11="F",Parametere!$C$5,IF(Markedsandel!T11="S",Parametere!$C$6,IF(Markedsandel!T11="H",Parametere!$C$7,IF(Markedsandel!T11="L",Parametere!$C$8,Parametere!$C$9)))))
*(IF(Komplementaritet!T11="I",Parametere!$C$12,IF(Komplementaritet!T11="L",Parametere!$C$13,Parametere!$C$14)))
*(Billettinntekter!T11)*(Parametere!$C$17)*((1-Parametere!$C$20/100)*(1+(Parametere!$C$20*Parametere!$H$21)/100))</f>
        <v>0</v>
      </c>
      <c r="U11" s="5">
        <f>(IF(Markedsandel!U11="F",Parametere!$C$5,IF(Markedsandel!U11="S",Parametere!$C$6,IF(Markedsandel!U11="H",Parametere!$C$7,IF(Markedsandel!U11="L",Parametere!$C$8,Parametere!$C$9)))))
*(IF(Komplementaritet!U11="I",Parametere!$C$12,IF(Komplementaritet!U11="L",Parametere!$C$13,Parametere!$C$14)))
*(Billettinntekter!U11)*(Parametere!$C$17)*((1-Parametere!$C$20/100)*(1+(Parametere!$C$20*Parametere!$H$21)/100))</f>
        <v>0</v>
      </c>
      <c r="V11" s="5">
        <f>(IF(Markedsandel!V11="F",Parametere!$C$5,IF(Markedsandel!V11="S",Parametere!$C$6,IF(Markedsandel!V11="H",Parametere!$C$7,IF(Markedsandel!V11="L",Parametere!$C$8,Parametere!$C$9)))))
*(IF(Komplementaritet!V11="I",Parametere!$C$12,IF(Komplementaritet!V11="L",Parametere!$C$13,Parametere!$C$14)))
*(Billettinntekter!V11)*(Parametere!$C$17)*((1-Parametere!$C$20/100)*(1+(Parametere!$C$20*Parametere!$H$21)/100))</f>
        <v>0</v>
      </c>
      <c r="W11" s="5">
        <f>(IF(Markedsandel!W11="F",Parametere!$C$5,IF(Markedsandel!W11="S",Parametere!$C$6,IF(Markedsandel!W11="H",Parametere!$C$7,IF(Markedsandel!W11="L",Parametere!$C$8,Parametere!$C$9)))))
*(IF(Komplementaritet!W11="I",Parametere!$C$12,IF(Komplementaritet!W11="L",Parametere!$C$13,Parametere!$C$14)))
*(Billettinntekter!W11)*(Parametere!$C$17)*((1-Parametere!$C$20/100)*(1+(Parametere!$C$20*Parametere!$H$21)/100))</f>
        <v>0</v>
      </c>
      <c r="X11" s="5">
        <f>(IF(Markedsandel!X11="F",Parametere!$C$5,IF(Markedsandel!X11="S",Parametere!$C$6,IF(Markedsandel!X11="H",Parametere!$C$7,IF(Markedsandel!X11="L",Parametere!$C$8,Parametere!$C$9)))))
*(IF(Komplementaritet!X11="I",Parametere!$C$12,IF(Komplementaritet!X11="L",Parametere!$C$13,Parametere!$C$14)))
*(Billettinntekter!X11)*(Parametere!$C$17)*((1-Parametere!$C$20/100)*(1+(Parametere!$C$20*Parametere!$H$21)/100))</f>
        <v>0</v>
      </c>
    </row>
    <row r="12" spans="1:24" x14ac:dyDescent="0.25">
      <c r="A12">
        <f>Hovedside!$F$7</f>
        <v>0</v>
      </c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>
        <f>(IF(Markedsandel!G12="F",Parametere!$C$5,IF(Markedsandel!G12="S",Parametere!$C$6,IF(Markedsandel!G12="H",Parametere!$C$7,IF(Markedsandel!G12="L",Parametere!$C$8,Parametere!$C$9)))))
*(IF(Komplementaritet!G12="I",Parametere!$C$12,IF(Komplementaritet!G12="L",Parametere!$C$13,Parametere!$C$14)))
*(Billettinntekter!G12)*(Parametere!$C$17)*((1-Parametere!$C$20/100)*(1+(Parametere!$C$20*Parametere!$H$21)/100))</f>
        <v>0</v>
      </c>
      <c r="H12" s="5">
        <f>(IF(Markedsandel!H12="F",Parametere!$C$5,IF(Markedsandel!H12="S",Parametere!$C$6,IF(Markedsandel!H12="H",Parametere!$C$7,IF(Markedsandel!H12="L",Parametere!$C$8,Parametere!$C$9)))))
*(IF(Komplementaritet!H12="I",Parametere!$C$12,IF(Komplementaritet!H12="L",Parametere!$C$13,Parametere!$C$14)))
*(Billettinntekter!H12)*(Parametere!$C$17)*((1-Parametere!$C$20/100)*(1+(Parametere!$C$20*Parametere!$H$21)/100))</f>
        <v>0</v>
      </c>
      <c r="I12" s="5">
        <f>(IF(Markedsandel!I12="F",Parametere!$C$5,IF(Markedsandel!I12="S",Parametere!$C$6,IF(Markedsandel!I12="H",Parametere!$C$7,IF(Markedsandel!I12="L",Parametere!$C$8,Parametere!$C$9)))))
*(IF(Komplementaritet!I12="I",Parametere!$C$12,IF(Komplementaritet!I12="L",Parametere!$C$13,Parametere!$C$14)))
*(Billettinntekter!I12)*(Parametere!$C$17)*((1-Parametere!$C$20/100)*(1+(Parametere!$C$20*Parametere!$H$21)/100))</f>
        <v>0</v>
      </c>
      <c r="J12" s="5">
        <f>(IF(Markedsandel!J12="F",Parametere!$C$5,IF(Markedsandel!J12="S",Parametere!$C$6,IF(Markedsandel!J12="H",Parametere!$C$7,IF(Markedsandel!J12="L",Parametere!$C$8,Parametere!$C$9)))))
*(IF(Komplementaritet!J12="I",Parametere!$C$12,IF(Komplementaritet!J12="L",Parametere!$C$13,Parametere!$C$14)))
*(Billettinntekter!J12)*(Parametere!$C$17)*((1-Parametere!$C$20/100)*(1+(Parametere!$C$20*Parametere!$H$21)/100))</f>
        <v>0</v>
      </c>
      <c r="O12">
        <f>Hovedside!$F$7</f>
        <v>0</v>
      </c>
      <c r="P12" s="5" t="s">
        <v>17</v>
      </c>
      <c r="Q12" s="5" t="s">
        <v>17</v>
      </c>
      <c r="R12" s="5" t="s">
        <v>17</v>
      </c>
      <c r="S12" s="5" t="s">
        <v>17</v>
      </c>
      <c r="T12" s="5" t="s">
        <v>17</v>
      </c>
      <c r="U12" s="5">
        <f>(IF(Markedsandel!U12="F",Parametere!$C$5,IF(Markedsandel!U12="S",Parametere!$C$6,IF(Markedsandel!U12="H",Parametere!$C$7,IF(Markedsandel!U12="L",Parametere!$C$8,Parametere!$C$9)))))
*(IF(Komplementaritet!U12="I",Parametere!$C$12,IF(Komplementaritet!U12="L",Parametere!$C$13,Parametere!$C$14)))
*(Billettinntekter!U12)*(Parametere!$C$17)*((1-Parametere!$C$20/100)*(1+(Parametere!$C$20*Parametere!$H$21)/100))</f>
        <v>0</v>
      </c>
      <c r="V12" s="5">
        <f>(IF(Markedsandel!V12="F",Parametere!$C$5,IF(Markedsandel!V12="S",Parametere!$C$6,IF(Markedsandel!V12="H",Parametere!$C$7,IF(Markedsandel!V12="L",Parametere!$C$8,Parametere!$C$9)))))
*(IF(Komplementaritet!V12="I",Parametere!$C$12,IF(Komplementaritet!V12="L",Parametere!$C$13,Parametere!$C$14)))
*(Billettinntekter!V12)*(Parametere!$C$17)*((1-Parametere!$C$20/100)*(1+(Parametere!$C$20*Parametere!$H$21)/100))</f>
        <v>0</v>
      </c>
      <c r="W12" s="5">
        <f>(IF(Markedsandel!W12="F",Parametere!$C$5,IF(Markedsandel!W12="S",Parametere!$C$6,IF(Markedsandel!W12="H",Parametere!$C$7,IF(Markedsandel!W12="L",Parametere!$C$8,Parametere!$C$9)))))
*(IF(Komplementaritet!W12="I",Parametere!$C$12,IF(Komplementaritet!W12="L",Parametere!$C$13,Parametere!$C$14)))
*(Billettinntekter!W12)*(Parametere!$C$17)*((1-Parametere!$C$20/100)*(1+(Parametere!$C$20*Parametere!$H$21)/100))</f>
        <v>0</v>
      </c>
      <c r="X12" s="5">
        <f>(IF(Markedsandel!X12="F",Parametere!$C$5,IF(Markedsandel!X12="S",Parametere!$C$6,IF(Markedsandel!X12="H",Parametere!$C$7,IF(Markedsandel!X12="L",Parametere!$C$8,Parametere!$C$9)))))
*(IF(Komplementaritet!X12="I",Parametere!$C$12,IF(Komplementaritet!X12="L",Parametere!$C$13,Parametere!$C$14)))
*(Billettinntekter!X12)*(Parametere!$C$17)*((1-Parametere!$C$20/100)*(1+(Parametere!$C$20*Parametere!$H$21)/100))</f>
        <v>0</v>
      </c>
    </row>
    <row r="13" spans="1:24" x14ac:dyDescent="0.25">
      <c r="A13">
        <f>Hovedside!$G$7</f>
        <v>0</v>
      </c>
      <c r="B13" s="5" t="s">
        <v>17</v>
      </c>
      <c r="C13" s="5" t="s">
        <v>17</v>
      </c>
      <c r="D13" s="5" t="s">
        <v>17</v>
      </c>
      <c r="E13" s="5" t="s">
        <v>17</v>
      </c>
      <c r="F13" s="5" t="s">
        <v>17</v>
      </c>
      <c r="G13" s="5" t="s">
        <v>17</v>
      </c>
      <c r="H13" s="5">
        <f>(IF(Markedsandel!H13="F",Parametere!$C$5,IF(Markedsandel!H13="S",Parametere!$C$6,IF(Markedsandel!H13="H",Parametere!$C$7,IF(Markedsandel!H13="L",Parametere!$C$8,Parametere!$C$9)))))
*(IF(Komplementaritet!H13="I",Parametere!$C$12,IF(Komplementaritet!H13="L",Parametere!$C$13,Parametere!$C$14)))
*(Billettinntekter!H13)*(Parametere!$C$17)*((1-Parametere!$C$20/100)*(1+(Parametere!$C$20*Parametere!$H$21)/100))</f>
        <v>0</v>
      </c>
      <c r="I13" s="5">
        <f>(IF(Markedsandel!I13="F",Parametere!$C$5,IF(Markedsandel!I13="S",Parametere!$C$6,IF(Markedsandel!I13="H",Parametere!$C$7,IF(Markedsandel!I13="L",Parametere!$C$8,Parametere!$C$9)))))
*(IF(Komplementaritet!I13="I",Parametere!$C$12,IF(Komplementaritet!I13="L",Parametere!$C$13,Parametere!$C$14)))
*(Billettinntekter!I13)*(Parametere!$C$17)*((1-Parametere!$C$20/100)*(1+(Parametere!$C$20*Parametere!$H$21)/100))</f>
        <v>0</v>
      </c>
      <c r="J13" s="5">
        <f>(IF(Markedsandel!J13="F",Parametere!$C$5,IF(Markedsandel!J13="S",Parametere!$C$6,IF(Markedsandel!J13="H",Parametere!$C$7,IF(Markedsandel!J13="L",Parametere!$C$8,Parametere!$C$9)))))
*(IF(Komplementaritet!J13="I",Parametere!$C$12,IF(Komplementaritet!J13="L",Parametere!$C$13,Parametere!$C$14)))
*(Billettinntekter!J13)*(Parametere!$C$17)*((1-Parametere!$C$20/100)*(1+(Parametere!$C$20*Parametere!$H$21)/100))</f>
        <v>0</v>
      </c>
      <c r="O13">
        <f>Hovedside!$G$7</f>
        <v>0</v>
      </c>
      <c r="P13" s="5" t="s">
        <v>17</v>
      </c>
      <c r="Q13" s="5" t="s">
        <v>17</v>
      </c>
      <c r="R13" s="5" t="s">
        <v>17</v>
      </c>
      <c r="S13" s="5" t="s">
        <v>17</v>
      </c>
      <c r="T13" s="5" t="s">
        <v>17</v>
      </c>
      <c r="U13" s="5" t="s">
        <v>17</v>
      </c>
      <c r="V13" s="5">
        <f>(IF(Markedsandel!V13="F",Parametere!$C$5,IF(Markedsandel!V13="S",Parametere!$C$6,IF(Markedsandel!V13="H",Parametere!$C$7,IF(Markedsandel!V13="L",Parametere!$C$8,Parametere!$C$9)))))
*(IF(Komplementaritet!V13="I",Parametere!$C$12,IF(Komplementaritet!V13="L",Parametere!$C$13,Parametere!$C$14)))
*(Billettinntekter!V13)*(Parametere!$C$17)*((1-Parametere!$C$20/100)*(1+(Parametere!$C$20*Parametere!$H$21)/100))</f>
        <v>0</v>
      </c>
      <c r="W13" s="5">
        <f>(IF(Markedsandel!W13="F",Parametere!$C$5,IF(Markedsandel!W13="S",Parametere!$C$6,IF(Markedsandel!W13="H",Parametere!$C$7,IF(Markedsandel!W13="L",Parametere!$C$8,Parametere!$C$9)))))
*(IF(Komplementaritet!W13="I",Parametere!$C$12,IF(Komplementaritet!W13="L",Parametere!$C$13,Parametere!$C$14)))
*(Billettinntekter!W13)*(Parametere!$C$17)*((1-Parametere!$C$20/100)*(1+(Parametere!$C$20*Parametere!$H$21)/100))</f>
        <v>0</v>
      </c>
      <c r="X13" s="5">
        <f>(IF(Markedsandel!X13="F",Parametere!$C$5,IF(Markedsandel!X13="S",Parametere!$C$6,IF(Markedsandel!X13="H",Parametere!$C$7,IF(Markedsandel!X13="L",Parametere!$C$8,Parametere!$C$9)))))
*(IF(Komplementaritet!X13="I",Parametere!$C$12,IF(Komplementaritet!X13="L",Parametere!$C$13,Parametere!$C$14)))
*(Billettinntekter!X13)*(Parametere!$C$17)*((1-Parametere!$C$20/100)*(1+(Parametere!$C$20*Parametere!$H$21)/100))</f>
        <v>0</v>
      </c>
    </row>
    <row r="14" spans="1:24" x14ac:dyDescent="0.25">
      <c r="A14">
        <f>Hovedside!$H$7</f>
        <v>0</v>
      </c>
      <c r="B14" s="5" t="s">
        <v>17</v>
      </c>
      <c r="C14" s="5" t="s">
        <v>17</v>
      </c>
      <c r="D14" s="5" t="s">
        <v>17</v>
      </c>
      <c r="E14" s="5" t="s">
        <v>17</v>
      </c>
      <c r="F14" s="5" t="s">
        <v>17</v>
      </c>
      <c r="G14" s="5" t="s">
        <v>17</v>
      </c>
      <c r="H14" s="5" t="s">
        <v>17</v>
      </c>
      <c r="I14" s="5">
        <f>(IF(Markedsandel!I14="F",Parametere!$C$5,IF(Markedsandel!I14="S",Parametere!$C$6,IF(Markedsandel!I14="H",Parametere!$C$7,IF(Markedsandel!I14="L",Parametere!$C$8,Parametere!$C$9)))))
*(IF(Komplementaritet!I14="I",Parametere!$C$12,IF(Komplementaritet!I14="L",Parametere!$C$13,Parametere!$C$14)))
*(Billettinntekter!I14)*(Parametere!$C$17)*((1-Parametere!$C$20/100)*(1+(Parametere!$C$20*Parametere!$H$21)/100))</f>
        <v>0</v>
      </c>
      <c r="J14" s="5">
        <f>(IF(Markedsandel!J14="F",Parametere!$C$5,IF(Markedsandel!J14="S",Parametere!$C$6,IF(Markedsandel!J14="H",Parametere!$C$7,IF(Markedsandel!J14="L",Parametere!$C$8,Parametere!$C$9)))))
*(IF(Komplementaritet!J14="I",Parametere!$C$12,IF(Komplementaritet!J14="L",Parametere!$C$13,Parametere!$C$14)))
*(Billettinntekter!J14)*(Parametere!$C$17)*((1-Parametere!$C$20/100)*(1+(Parametere!$C$20*Parametere!$H$21)/100))</f>
        <v>0</v>
      </c>
      <c r="O14">
        <f>Hovedside!$H$7</f>
        <v>0</v>
      </c>
      <c r="P14" s="5" t="s">
        <v>17</v>
      </c>
      <c r="Q14" s="5" t="s">
        <v>17</v>
      </c>
      <c r="R14" s="5" t="s">
        <v>17</v>
      </c>
      <c r="S14" s="5" t="s">
        <v>17</v>
      </c>
      <c r="T14" s="5" t="s">
        <v>17</v>
      </c>
      <c r="U14" s="5" t="s">
        <v>17</v>
      </c>
      <c r="V14" s="5" t="s">
        <v>17</v>
      </c>
      <c r="W14" s="5">
        <f>(IF(Markedsandel!W14="F",Parametere!$C$5,IF(Markedsandel!W14="S",Parametere!$C$6,IF(Markedsandel!W14="H",Parametere!$C$7,IF(Markedsandel!W14="L",Parametere!$C$8,Parametere!$C$9)))))
*(IF(Komplementaritet!W14="I",Parametere!$C$12,IF(Komplementaritet!W14="L",Parametere!$C$13,Parametere!$C$14)))
*(Billettinntekter!W14)*(Parametere!$C$17)*((1-Parametere!$C$20/100)*(1+(Parametere!$C$20*Parametere!$H$21)/100))</f>
        <v>0</v>
      </c>
      <c r="X14" s="5">
        <f>(IF(Markedsandel!X14="F",Parametere!$C$5,IF(Markedsandel!X14="S",Parametere!$C$6,IF(Markedsandel!X14="H",Parametere!$C$7,IF(Markedsandel!X14="L",Parametere!$C$8,Parametere!$C$9)))))
*(IF(Komplementaritet!X14="I",Parametere!$C$12,IF(Komplementaritet!X14="L",Parametere!$C$13,Parametere!$C$14)))
*(Billettinntekter!X14)*(Parametere!$C$17)*((1-Parametere!$C$20/100)*(1+(Parametere!$C$20*Parametere!$H$21)/100))</f>
        <v>0</v>
      </c>
    </row>
    <row r="15" spans="1:24" x14ac:dyDescent="0.25">
      <c r="A15">
        <f>Hovedside!$I$7</f>
        <v>0</v>
      </c>
      <c r="B15" s="5" t="s">
        <v>17</v>
      </c>
      <c r="C15" s="5" t="s">
        <v>17</v>
      </c>
      <c r="D15" s="5" t="s">
        <v>17</v>
      </c>
      <c r="E15" s="5" t="s">
        <v>17</v>
      </c>
      <c r="F15" s="5" t="s">
        <v>17</v>
      </c>
      <c r="G15" s="5" t="s">
        <v>17</v>
      </c>
      <c r="H15" s="5" t="s">
        <v>17</v>
      </c>
      <c r="I15" s="5" t="s">
        <v>17</v>
      </c>
      <c r="J15" s="5">
        <f>(IF(Markedsandel!J15="F",Parametere!$C$5,IF(Markedsandel!J15="S",Parametere!$C$6,IF(Markedsandel!J15="H",Parametere!$C$7,IF(Markedsandel!J15="L",Parametere!$C$8,Parametere!$C$9)))))
*(IF(Komplementaritet!J15="I",Parametere!$C$12,IF(Komplementaritet!J15="L",Parametere!$C$13,Parametere!$C$14)))
*(Billettinntekter!J15)*(Parametere!$C$17)*((1-Parametere!$C$20/100)*(1+(Parametere!$C$20*Parametere!$H$21)/100))</f>
        <v>0</v>
      </c>
      <c r="O15">
        <f>Hovedside!$I$7</f>
        <v>0</v>
      </c>
      <c r="P15" s="5" t="s">
        <v>17</v>
      </c>
      <c r="Q15" s="5" t="s">
        <v>17</v>
      </c>
      <c r="R15" s="5" t="s">
        <v>17</v>
      </c>
      <c r="S15" s="5" t="s">
        <v>17</v>
      </c>
      <c r="T15" s="5" t="s">
        <v>17</v>
      </c>
      <c r="U15" s="5" t="s">
        <v>17</v>
      </c>
      <c r="V15" s="5" t="s">
        <v>17</v>
      </c>
      <c r="W15" s="5" t="s">
        <v>17</v>
      </c>
      <c r="X15" s="5">
        <f>(IF(Markedsandel!X15="F",Parametere!$C$5,IF(Markedsandel!X15="S",Parametere!$C$6,IF(Markedsandel!X15="H",Parametere!$C$7,IF(Markedsandel!X15="L",Parametere!$C$8,Parametere!$C$9)))))
*(IF(Komplementaritet!X15="I",Parametere!$C$12,IF(Komplementaritet!X15="L",Parametere!$C$13,Parametere!$C$14)))
*(Billettinntekter!X15)*(Parametere!$C$17)*((1-Parametere!$C$20/100)*(1+(Parametere!$C$20*Parametere!$H$21)/100))</f>
        <v>0</v>
      </c>
    </row>
    <row r="17" spans="1:24" x14ac:dyDescent="0.25">
      <c r="A17" t="s">
        <v>46</v>
      </c>
      <c r="B17">
        <f>SUM(B7:J15)</f>
        <v>1142.4459374999997</v>
      </c>
      <c r="O17" t="s">
        <v>46</v>
      </c>
      <c r="P17">
        <f>SUM(P7:X15)</f>
        <v>239.08499999999992</v>
      </c>
    </row>
    <row r="22" spans="1:24" x14ac:dyDescent="0.25">
      <c r="A22" s="2" t="s">
        <v>39</v>
      </c>
      <c r="O22" s="2" t="s">
        <v>40</v>
      </c>
    </row>
    <row r="23" spans="1:24" x14ac:dyDescent="0.25">
      <c r="B23" t="str">
        <f>Hovedside!$B$7</f>
        <v>Stasjon 2</v>
      </c>
      <c r="C23" t="str">
        <f>Hovedside!$C$7</f>
        <v>Stasjon 3</v>
      </c>
      <c r="D23" t="str">
        <f>Hovedside!$D$7</f>
        <v>Stasjon 4</v>
      </c>
      <c r="E23" t="str">
        <f>Hovedside!$E$7</f>
        <v>Stasjon 5</v>
      </c>
      <c r="F23">
        <f>Hovedside!$F$7</f>
        <v>0</v>
      </c>
      <c r="G23">
        <f>Hovedside!$G$7</f>
        <v>0</v>
      </c>
      <c r="H23">
        <f>Hovedside!$H$7</f>
        <v>0</v>
      </c>
      <c r="I23">
        <f>Hovedside!$I$7</f>
        <v>0</v>
      </c>
      <c r="J23">
        <f>Hovedside!$J$7</f>
        <v>0</v>
      </c>
      <c r="P23" t="str">
        <f>Hovedside!$B$7</f>
        <v>Stasjon 2</v>
      </c>
      <c r="Q23" t="str">
        <f>Hovedside!$C$7</f>
        <v>Stasjon 3</v>
      </c>
      <c r="R23" t="str">
        <f>Hovedside!$D$7</f>
        <v>Stasjon 4</v>
      </c>
      <c r="S23" t="str">
        <f>Hovedside!$E$7</f>
        <v>Stasjon 5</v>
      </c>
      <c r="T23">
        <f>Hovedside!$F$7</f>
        <v>0</v>
      </c>
      <c r="U23">
        <f>Hovedside!$G$7</f>
        <v>0</v>
      </c>
      <c r="V23">
        <f>Hovedside!$H$7</f>
        <v>0</v>
      </c>
      <c r="W23">
        <f>Hovedside!$I$7</f>
        <v>0</v>
      </c>
      <c r="X23">
        <f>Hovedside!$J$7</f>
        <v>0</v>
      </c>
    </row>
    <row r="24" spans="1:24" x14ac:dyDescent="0.25">
      <c r="A24" t="str">
        <f>Hovedside!$A$7</f>
        <v>Stasjon 1</v>
      </c>
      <c r="B24" s="5">
        <f>(IF(Markedsandel!B24="F",Parametere!$C$5,IF(Markedsandel!B24="S",Parametere!$C$6,IF(Markedsandel!B24="H",Parametere!$C$7,IF(Markedsandel!B24="L",Parametere!$C$8,Parametere!$C$9)))))
*(IF(Komplementaritet!B24="I",Parametere!$C$12,IF(Komplementaritet!B24="L",Parametere!$C$13,Parametere!$C$14)))
*(Billettinntekter!B24)*(Parametere!$C$17)*((1-Parametere!$C$20/100)*(1+(Parametere!$C$20*Parametere!$H$21)/100))</f>
        <v>108.675</v>
      </c>
      <c r="C24" s="5">
        <f>(IF(Markedsandel!C24="F",Parametere!$C$5,IF(Markedsandel!C24="S",Parametere!$C$6,IF(Markedsandel!C24="H",Parametere!$C$7,IF(Markedsandel!C24="L",Parametere!$C$8,Parametere!$C$9)))))
*(IF(Komplementaritet!C24="I",Parametere!$C$12,IF(Komplementaritet!C24="L",Parametere!$C$13,Parametere!$C$14)))
*(Billettinntekter!C24)*(Parametere!$C$17)*((1-Parametere!$C$20/100)*(1+(Parametere!$C$20*Parametere!$H$21)/100))</f>
        <v>108.675</v>
      </c>
      <c r="D24" s="5">
        <f>(IF(Markedsandel!D24="F",Parametere!$C$5,IF(Markedsandel!D24="S",Parametere!$C$6,IF(Markedsandel!D24="H",Parametere!$C$7,IF(Markedsandel!D24="L",Parametere!$C$8,Parametere!$C$9)))))
*(IF(Komplementaritet!D24="I",Parametere!$C$12,IF(Komplementaritet!D24="L",Parametere!$C$13,Parametere!$C$14)))
*(Billettinntekter!D24)*(Parametere!$C$17)*((1-Parametere!$C$20/100)*(1+(Parametere!$C$20*Parametere!$H$21)/100))</f>
        <v>108.675</v>
      </c>
      <c r="E24" s="5">
        <f>(IF(Markedsandel!E24="F",Parametere!$C$5,IF(Markedsandel!E24="S",Parametere!$C$6,IF(Markedsandel!E24="H",Parametere!$C$7,IF(Markedsandel!E24="L",Parametere!$C$8,Parametere!$C$9)))))
*(IF(Komplementaritet!E24="I",Parametere!$C$12,IF(Komplementaritet!E24="L",Parametere!$C$13,Parametere!$C$14)))
*(Billettinntekter!E24)*(Parametere!$C$17)*((1-Parametere!$C$20/100)*(1+(Parametere!$C$20*Parametere!$H$21)/100))</f>
        <v>108.675</v>
      </c>
      <c r="F24" s="5">
        <f>(IF(Markedsandel!F24="F",Parametere!$C$5,IF(Markedsandel!F24="S",Parametere!$C$6,IF(Markedsandel!F24="H",Parametere!$C$7,IF(Markedsandel!F24="L",Parametere!$C$8,Parametere!$C$9)))))
*(IF(Komplementaritet!F24="I",Parametere!$C$12,IF(Komplementaritet!F24="L",Parametere!$C$13,Parametere!$C$14)))
*(Billettinntekter!F24)*(Parametere!$C$17)*((1-Parametere!$C$20/100)*(1+(Parametere!$C$20*Parametere!$H$21)/100))</f>
        <v>0</v>
      </c>
      <c r="G24" s="5">
        <f>(IF(Markedsandel!G24="F",Parametere!$C$5,IF(Markedsandel!G24="S",Parametere!$C$6,IF(Markedsandel!G24="H",Parametere!$C$7,IF(Markedsandel!G24="L",Parametere!$C$8,Parametere!$C$9)))))
*(IF(Komplementaritet!G24="I",Parametere!$C$12,IF(Komplementaritet!G24="L",Parametere!$C$13,Parametere!$C$14)))
*(Billettinntekter!G24)*(Parametere!$C$17)*((1-Parametere!$C$20/100)*(1+(Parametere!$C$20*Parametere!$H$21)/100))</f>
        <v>0</v>
      </c>
      <c r="H24" s="5">
        <f>(IF(Markedsandel!H24="F",Parametere!$C$5,IF(Markedsandel!H24="S",Parametere!$C$6,IF(Markedsandel!H24="H",Parametere!$C$7,IF(Markedsandel!H24="L",Parametere!$C$8,Parametere!$C$9)))))
*(IF(Komplementaritet!H24="I",Parametere!$C$12,IF(Komplementaritet!H24="L",Parametere!$C$13,Parametere!$C$14)))
*(Billettinntekter!H24)*(Parametere!$C$17)*((1-Parametere!$C$20/100)*(1+(Parametere!$C$20*Parametere!$H$21)/100))</f>
        <v>0</v>
      </c>
      <c r="I24" s="5">
        <f>(IF(Markedsandel!I24="F",Parametere!$C$5,IF(Markedsandel!I24="S",Parametere!$C$6,IF(Markedsandel!I24="H",Parametere!$C$7,IF(Markedsandel!I24="L",Parametere!$C$8,Parametere!$C$9)))))
*(IF(Komplementaritet!I24="I",Parametere!$C$12,IF(Komplementaritet!I24="L",Parametere!$C$13,Parametere!$C$14)))
*(Billettinntekter!I24)*(Parametere!$C$17)*((1-Parametere!$C$20/100)*(1+(Parametere!$C$20*Parametere!$H$21)/100))</f>
        <v>0</v>
      </c>
      <c r="J24" s="5">
        <f>(IF(Markedsandel!J24="F",Parametere!$C$5,IF(Markedsandel!J24="S",Parametere!$C$6,IF(Markedsandel!J24="H",Parametere!$C$7,IF(Markedsandel!J24="L",Parametere!$C$8,Parametere!$C$9)))))
*(IF(Komplementaritet!J24="I",Parametere!$C$12,IF(Komplementaritet!J24="L",Parametere!$C$13,Parametere!$C$14)))
*(Billettinntekter!J24)*(Parametere!$C$17)*((1-Parametere!$C$20/100)*(1+(Parametere!$C$20*Parametere!$H$21)/100))</f>
        <v>0</v>
      </c>
      <c r="O24" t="str">
        <f>Hovedside!$A$7</f>
        <v>Stasjon 1</v>
      </c>
      <c r="P24" s="5">
        <f>(IF(Markedsandel!P24="F",Parametere!$C$5,IF(Markedsandel!P24="S",Parametere!$C$6,IF(Markedsandel!P24="H",Parametere!$C$7,IF(Markedsandel!P24="L",Parametere!$C$8,Parametere!$C$9)))))
*(IF(Komplementaritet!P24="I",Parametere!$C$12,IF(Komplementaritet!P24="L",Parametere!$C$13,Parametere!$C$14)))
*(Billettinntekter!P24)*(Parametere!$C$17)*((1-Parametere!$C$20/100)*(1+(Parametere!$C$20*Parametere!$H$21)/100))</f>
        <v>108.675</v>
      </c>
      <c r="Q24" s="5">
        <f>(IF(Markedsandel!Q24="F",Parametere!$C$5,IF(Markedsandel!Q24="S",Parametere!$C$6,IF(Markedsandel!Q24="H",Parametere!$C$7,IF(Markedsandel!Q24="L",Parametere!$C$8,Parametere!$C$9)))))
*(IF(Komplementaritet!Q24="I",Parametere!$C$12,IF(Komplementaritet!Q24="L",Parametere!$C$13,Parametere!$C$14)))
*(Billettinntekter!Q24)*(Parametere!$C$17)*((1-Parametere!$C$20/100)*(1+(Parametere!$C$20*Parametere!$H$21)/100))</f>
        <v>54.337499999999999</v>
      </c>
      <c r="R24" s="5">
        <f>(IF(Markedsandel!R24="F",Parametere!$C$5,IF(Markedsandel!R24="S",Parametere!$C$6,IF(Markedsandel!R24="H",Parametere!$C$7,IF(Markedsandel!R24="L",Parametere!$C$8,Parametere!$C$9)))))
*(IF(Komplementaritet!R24="I",Parametere!$C$12,IF(Komplementaritet!R24="L",Parametere!$C$13,Parametere!$C$14)))
*(Billettinntekter!R24)*(Parametere!$C$17)*((1-Parametere!$C$20/100)*(1+(Parametere!$C$20*Parametere!$H$21)/100))</f>
        <v>81.506249999999994</v>
      </c>
      <c r="S24" s="5">
        <f>(IF(Markedsandel!S24="F",Parametere!$C$5,IF(Markedsandel!S24="S",Parametere!$C$6,IF(Markedsandel!S24="H",Parametere!$C$7,IF(Markedsandel!S24="L",Parametere!$C$8,Parametere!$C$9)))))
*(IF(Komplementaritet!S24="I",Parametere!$C$12,IF(Komplementaritet!S24="L",Parametere!$C$13,Parametere!$C$14)))
*(Billettinntekter!S24)*(Parametere!$C$17)*((1-Parametere!$C$20/100)*(1+(Parametere!$C$20*Parametere!$H$21)/100))</f>
        <v>108.675</v>
      </c>
      <c r="T24" s="5">
        <f>(IF(Markedsandel!T24="F",Parametere!$C$5,IF(Markedsandel!T24="S",Parametere!$C$6,IF(Markedsandel!T24="H",Parametere!$C$7,IF(Markedsandel!T24="L",Parametere!$C$8,Parametere!$C$9)))))
*(IF(Komplementaritet!T24="I",Parametere!$C$12,IF(Komplementaritet!T24="L",Parametere!$C$13,Parametere!$C$14)))
*(Billettinntekter!T24)*(Parametere!$C$17)*((1-Parametere!$C$20/100)*(1+(Parametere!$C$20*Parametere!$H$21)/100))</f>
        <v>0</v>
      </c>
      <c r="U24" s="5">
        <f>(IF(Markedsandel!U24="F",Parametere!$C$5,IF(Markedsandel!U24="S",Parametere!$C$6,IF(Markedsandel!U24="H",Parametere!$C$7,IF(Markedsandel!U24="L",Parametere!$C$8,Parametere!$C$9)))))
*(IF(Komplementaritet!U24="I",Parametere!$C$12,IF(Komplementaritet!U24="L",Parametere!$C$13,Parametere!$C$14)))
*(Billettinntekter!U24)*(Parametere!$C$17)*((1-Parametere!$C$20/100)*(1+(Parametere!$C$20*Parametere!$H$21)/100))</f>
        <v>0</v>
      </c>
      <c r="V24" s="5">
        <f>(IF(Markedsandel!V24="F",Parametere!$C$5,IF(Markedsandel!V24="S",Parametere!$C$6,IF(Markedsandel!V24="H",Parametere!$C$7,IF(Markedsandel!V24="L",Parametere!$C$8,Parametere!$C$9)))))
*(IF(Komplementaritet!V24="I",Parametere!$C$12,IF(Komplementaritet!V24="L",Parametere!$C$13,Parametere!$C$14)))
*(Billettinntekter!V24)*(Parametere!$C$17)*((1-Parametere!$C$20/100)*(1+(Parametere!$C$20*Parametere!$H$21)/100))</f>
        <v>0</v>
      </c>
      <c r="W24" s="5">
        <f>(IF(Markedsandel!W24="F",Parametere!$C$5,IF(Markedsandel!W24="S",Parametere!$C$6,IF(Markedsandel!W24="H",Parametere!$C$7,IF(Markedsandel!W24="L",Parametere!$C$8,Parametere!$C$9)))))
*(IF(Komplementaritet!W24="I",Parametere!$C$12,IF(Komplementaritet!W24="L",Parametere!$C$13,Parametere!$C$14)))
*(Billettinntekter!W24)*(Parametere!$C$17)*((1-Parametere!$C$20/100)*(1+(Parametere!$C$20*Parametere!$H$21)/100))</f>
        <v>0</v>
      </c>
      <c r="X24" s="5">
        <f>(IF(Markedsandel!X24="F",Parametere!$C$5,IF(Markedsandel!X24="S",Parametere!$C$6,IF(Markedsandel!X24="H",Parametere!$C$7,IF(Markedsandel!X24="L",Parametere!$C$8,Parametere!$C$9)))))
*(IF(Komplementaritet!X24="I",Parametere!$C$12,IF(Komplementaritet!X24="L",Parametere!$C$13,Parametere!$C$14)))
*(Billettinntekter!X24)*(Parametere!$C$17)*((1-Parametere!$C$20/100)*(1+(Parametere!$C$20*Parametere!$H$21)/100))</f>
        <v>0</v>
      </c>
    </row>
    <row r="25" spans="1:24" x14ac:dyDescent="0.25">
      <c r="A25" t="str">
        <f>Hovedside!$B$7</f>
        <v>Stasjon 2</v>
      </c>
      <c r="B25" s="5" t="s">
        <v>17</v>
      </c>
      <c r="C25" s="5">
        <f>(IF(Markedsandel!C25="F",Parametere!$C$5,IF(Markedsandel!C25="S",Parametere!$C$6,IF(Markedsandel!C25="H",Parametere!$C$7,IF(Markedsandel!C25="L",Parametere!$C$8,Parametere!$C$9)))))
*(IF(Komplementaritet!C25="I",Parametere!$C$12,IF(Komplementaritet!C25="L",Parametere!$C$13,Parametere!$C$14)))
*(Billettinntekter!C25)*(Parametere!$C$17)*((1-Parametere!$C$20/100)*(1+(Parametere!$C$20*Parametere!$H$21)/100))</f>
        <v>35.319374999999994</v>
      </c>
      <c r="D25" s="5">
        <f>(IF(Markedsandel!D25="F",Parametere!$C$5,IF(Markedsandel!D25="S",Parametere!$C$6,IF(Markedsandel!D25="H",Parametere!$C$7,IF(Markedsandel!D25="L",Parametere!$C$8,Parametere!$C$9)))))
*(IF(Komplementaritet!D25="I",Parametere!$C$12,IF(Komplementaritet!D25="L",Parametere!$C$13,Parametere!$C$14)))
*(Billettinntekter!D25)*(Parametere!$C$17)*((1-Parametere!$C$20/100)*(1+(Parametere!$C$20*Parametere!$H$21)/100))</f>
        <v>35.319374999999994</v>
      </c>
      <c r="E25" s="5">
        <f>(IF(Markedsandel!E25="F",Parametere!$C$5,IF(Markedsandel!E25="S",Parametere!$C$6,IF(Markedsandel!E25="H",Parametere!$C$7,IF(Markedsandel!E25="L",Parametere!$C$8,Parametere!$C$9)))))
*(IF(Komplementaritet!E25="I",Parametere!$C$12,IF(Komplementaritet!E25="L",Parametere!$C$13,Parametere!$C$14)))
*(Billettinntekter!E25)*(Parametere!$C$17)*((1-Parametere!$C$20/100)*(1+(Parametere!$C$20*Parametere!$H$21)/100))</f>
        <v>35.319374999999994</v>
      </c>
      <c r="F25" s="5">
        <f>(IF(Markedsandel!F25="F",Parametere!$C$5,IF(Markedsandel!F25="S",Parametere!$C$6,IF(Markedsandel!F25="H",Parametere!$C$7,IF(Markedsandel!F25="L",Parametere!$C$8,Parametere!$C$9)))))
*(IF(Komplementaritet!F25="I",Parametere!$C$12,IF(Komplementaritet!F25="L",Parametere!$C$13,Parametere!$C$14)))
*(Billettinntekter!F25)*(Parametere!$C$17)*((1-Parametere!$C$20/100)*(1+(Parametere!$C$20*Parametere!$H$21)/100))</f>
        <v>0</v>
      </c>
      <c r="G25" s="5">
        <f>(IF(Markedsandel!G25="F",Parametere!$C$5,IF(Markedsandel!G25="S",Parametere!$C$6,IF(Markedsandel!G25="H",Parametere!$C$7,IF(Markedsandel!G25="L",Parametere!$C$8,Parametere!$C$9)))))
*(IF(Komplementaritet!G25="I",Parametere!$C$12,IF(Komplementaritet!G25="L",Parametere!$C$13,Parametere!$C$14)))
*(Billettinntekter!G25)*(Parametere!$C$17)*((1-Parametere!$C$20/100)*(1+(Parametere!$C$20*Parametere!$H$21)/100))</f>
        <v>0</v>
      </c>
      <c r="H25" s="5">
        <f>(IF(Markedsandel!H25="F",Parametere!$C$5,IF(Markedsandel!H25="S",Parametere!$C$6,IF(Markedsandel!H25="H",Parametere!$C$7,IF(Markedsandel!H25="L",Parametere!$C$8,Parametere!$C$9)))))
*(IF(Komplementaritet!H25="I",Parametere!$C$12,IF(Komplementaritet!H25="L",Parametere!$C$13,Parametere!$C$14)))
*(Billettinntekter!H25)*(Parametere!$C$17)*((1-Parametere!$C$20/100)*(1+(Parametere!$C$20*Parametere!$H$21)/100))</f>
        <v>0</v>
      </c>
      <c r="I25" s="5">
        <f>(IF(Markedsandel!I25="F",Parametere!$C$5,IF(Markedsandel!I25="S",Parametere!$C$6,IF(Markedsandel!I25="H",Parametere!$C$7,IF(Markedsandel!I25="L",Parametere!$C$8,Parametere!$C$9)))))
*(IF(Komplementaritet!I25="I",Parametere!$C$12,IF(Komplementaritet!I25="L",Parametere!$C$13,Parametere!$C$14)))
*(Billettinntekter!I25)*(Parametere!$C$17)*((1-Parametere!$C$20/100)*(1+(Parametere!$C$20*Parametere!$H$21)/100))</f>
        <v>0</v>
      </c>
      <c r="J25" s="5">
        <f>(IF(Markedsandel!J25="F",Parametere!$C$5,IF(Markedsandel!J25="S",Parametere!$C$6,IF(Markedsandel!J25="H",Parametere!$C$7,IF(Markedsandel!J25="L",Parametere!$C$8,Parametere!$C$9)))))
*(IF(Komplementaritet!J25="I",Parametere!$C$12,IF(Komplementaritet!J25="L",Parametere!$C$13,Parametere!$C$14)))
*(Billettinntekter!J25)*(Parametere!$C$17)*((1-Parametere!$C$20/100)*(1+(Parametere!$C$20*Parametere!$H$21)/100))</f>
        <v>0</v>
      </c>
      <c r="O25" t="str">
        <f>Hovedside!$B$7</f>
        <v>Stasjon 2</v>
      </c>
      <c r="P25" s="5" t="s">
        <v>17</v>
      </c>
      <c r="Q25" s="5">
        <f>(IF(Markedsandel!Q25="F",Parametere!$C$5,IF(Markedsandel!Q25="S",Parametere!$C$6,IF(Markedsandel!Q25="H",Parametere!$C$7,IF(Markedsandel!Q25="L",Parametere!$C$8,Parametere!$C$9)))))
*(IF(Komplementaritet!Q25="I",Parametere!$C$12,IF(Komplementaritet!Q25="L",Parametere!$C$13,Parametere!$C$14)))
*(Billettinntekter!Q25)*(Parametere!$C$17)*((1-Parametere!$C$20/100)*(1+(Parametere!$C$20*Parametere!$H$21)/100))</f>
        <v>35.319374999999994</v>
      </c>
      <c r="R25" s="5">
        <f>(IF(Markedsandel!R25="F",Parametere!$C$5,IF(Markedsandel!R25="S",Parametere!$C$6,IF(Markedsandel!R25="H",Parametere!$C$7,IF(Markedsandel!R25="L",Parametere!$C$8,Parametere!$C$9)))))
*(IF(Komplementaritet!R25="I",Parametere!$C$12,IF(Komplementaritet!R25="L",Parametere!$C$13,Parametere!$C$14)))
*(Billettinntekter!R25)*(Parametere!$C$17)*((1-Parametere!$C$20/100)*(1+(Parametere!$C$20*Parametere!$H$21)/100))</f>
        <v>35.319374999999994</v>
      </c>
      <c r="S25" s="5">
        <f>(IF(Markedsandel!S25="F",Parametere!$C$5,IF(Markedsandel!S25="S",Parametere!$C$6,IF(Markedsandel!S25="H",Parametere!$C$7,IF(Markedsandel!S25="L",Parametere!$C$8,Parametere!$C$9)))))
*(IF(Komplementaritet!S25="I",Parametere!$C$12,IF(Komplementaritet!S25="L",Parametere!$C$13,Parametere!$C$14)))
*(Billettinntekter!S25)*(Parametere!$C$17)*((1-Parametere!$C$20/100)*(1+(Parametere!$C$20*Parametere!$H$21)/100))</f>
        <v>35.319374999999994</v>
      </c>
      <c r="T25" s="5">
        <f>(IF(Markedsandel!T25="F",Parametere!$C$5,IF(Markedsandel!T25="S",Parametere!$C$6,IF(Markedsandel!T25="H",Parametere!$C$7,IF(Markedsandel!T25="L",Parametere!$C$8,Parametere!$C$9)))))
*(IF(Komplementaritet!T25="I",Parametere!$C$12,IF(Komplementaritet!T25="L",Parametere!$C$13,Parametere!$C$14)))
*(Billettinntekter!T25)*(Parametere!$C$17)*((1-Parametere!$C$20/100)*(1+(Parametere!$C$20*Parametere!$H$21)/100))</f>
        <v>0</v>
      </c>
      <c r="U25" s="5">
        <f>(IF(Markedsandel!U25="F",Parametere!$C$5,IF(Markedsandel!U25="S",Parametere!$C$6,IF(Markedsandel!U25="H",Parametere!$C$7,IF(Markedsandel!U25="L",Parametere!$C$8,Parametere!$C$9)))))
*(IF(Komplementaritet!U25="I",Parametere!$C$12,IF(Komplementaritet!U25="L",Parametere!$C$13,Parametere!$C$14)))
*(Billettinntekter!U25)*(Parametere!$C$17)*((1-Parametere!$C$20/100)*(1+(Parametere!$C$20*Parametere!$H$21)/100))</f>
        <v>0</v>
      </c>
      <c r="V25" s="5">
        <f>(IF(Markedsandel!V25="F",Parametere!$C$5,IF(Markedsandel!V25="S",Parametere!$C$6,IF(Markedsandel!V25="H",Parametere!$C$7,IF(Markedsandel!V25="L",Parametere!$C$8,Parametere!$C$9)))))
*(IF(Komplementaritet!V25="I",Parametere!$C$12,IF(Komplementaritet!V25="L",Parametere!$C$13,Parametere!$C$14)))
*(Billettinntekter!V25)*(Parametere!$C$17)*((1-Parametere!$C$20/100)*(1+(Parametere!$C$20*Parametere!$H$21)/100))</f>
        <v>0</v>
      </c>
      <c r="W25" s="5">
        <f>(IF(Markedsandel!W25="F",Parametere!$C$5,IF(Markedsandel!W25="S",Parametere!$C$6,IF(Markedsandel!W25="H",Parametere!$C$7,IF(Markedsandel!W25="L",Parametere!$C$8,Parametere!$C$9)))))
*(IF(Komplementaritet!W25="I",Parametere!$C$12,IF(Komplementaritet!W25="L",Parametere!$C$13,Parametere!$C$14)))
*(Billettinntekter!W25)*(Parametere!$C$17)*((1-Parametere!$C$20/100)*(1+(Parametere!$C$20*Parametere!$H$21)/100))</f>
        <v>0</v>
      </c>
      <c r="X25" s="5">
        <f>(IF(Markedsandel!X25="F",Parametere!$C$5,IF(Markedsandel!X25="S",Parametere!$C$6,IF(Markedsandel!X25="H",Parametere!$C$7,IF(Markedsandel!X25="L",Parametere!$C$8,Parametere!$C$9)))))
*(IF(Komplementaritet!X25="I",Parametere!$C$12,IF(Komplementaritet!X25="L",Parametere!$C$13,Parametere!$C$14)))
*(Billettinntekter!X25)*(Parametere!$C$17)*((1-Parametere!$C$20/100)*(1+(Parametere!$C$20*Parametere!$H$21)/100))</f>
        <v>0</v>
      </c>
    </row>
    <row r="26" spans="1:24" x14ac:dyDescent="0.25">
      <c r="A26" t="str">
        <f>Hovedside!$C$7</f>
        <v>Stasjon 3</v>
      </c>
      <c r="B26" s="5" t="s">
        <v>17</v>
      </c>
      <c r="C26" s="5" t="s">
        <v>17</v>
      </c>
      <c r="D26" s="5">
        <f>(IF(Markedsandel!D26="F",Parametere!$C$5,IF(Markedsandel!D26="S",Parametere!$C$6,IF(Markedsandel!D26="H",Parametere!$C$7,IF(Markedsandel!D26="L",Parametere!$C$8,Parametere!$C$9)))))
*(IF(Komplementaritet!D26="I",Parametere!$C$12,IF(Komplementaritet!D26="L",Parametere!$C$13,Parametere!$C$14)))
*(Billettinntekter!D26)*(Parametere!$C$17)*((1-Parametere!$C$20/100)*(1+(Parametere!$C$20*Parametere!$H$21)/100))</f>
        <v>3.0564843749999997</v>
      </c>
      <c r="E26" s="5">
        <f>(IF(Markedsandel!E26="F",Parametere!$C$5,IF(Markedsandel!E26="S",Parametere!$C$6,IF(Markedsandel!E26="H",Parametere!$C$7,IF(Markedsandel!E26="L",Parametere!$C$8,Parametere!$C$9)))))
*(IF(Komplementaritet!E26="I",Parametere!$C$12,IF(Komplementaritet!E26="L",Parametere!$C$13,Parametere!$C$14)))
*(Billettinntekter!E26)*(Parametere!$C$17)*((1-Parametere!$C$20/100)*(1+(Parametere!$C$20*Parametere!$H$21)/100))</f>
        <v>3.0564843749999997</v>
      </c>
      <c r="F26" s="5">
        <f>(IF(Markedsandel!F26="F",Parametere!$C$5,IF(Markedsandel!F26="S",Parametere!$C$6,IF(Markedsandel!F26="H",Parametere!$C$7,IF(Markedsandel!F26="L",Parametere!$C$8,Parametere!$C$9)))))
*(IF(Komplementaritet!F26="I",Parametere!$C$12,IF(Komplementaritet!F26="L",Parametere!$C$13,Parametere!$C$14)))
*(Billettinntekter!F26)*(Parametere!$C$17)*((1-Parametere!$C$20/100)*(1+(Parametere!$C$20*Parametere!$H$21)/100))</f>
        <v>0</v>
      </c>
      <c r="G26" s="5">
        <f>(IF(Markedsandel!G26="F",Parametere!$C$5,IF(Markedsandel!G26="S",Parametere!$C$6,IF(Markedsandel!G26="H",Parametere!$C$7,IF(Markedsandel!G26="L",Parametere!$C$8,Parametere!$C$9)))))
*(IF(Komplementaritet!G26="I",Parametere!$C$12,IF(Komplementaritet!G26="L",Parametere!$C$13,Parametere!$C$14)))
*(Billettinntekter!G26)*(Parametere!$C$17)*((1-Parametere!$C$20/100)*(1+(Parametere!$C$20*Parametere!$H$21)/100))</f>
        <v>0</v>
      </c>
      <c r="H26" s="5">
        <f>(IF(Markedsandel!H26="F",Parametere!$C$5,IF(Markedsandel!H26="S",Parametere!$C$6,IF(Markedsandel!H26="H",Parametere!$C$7,IF(Markedsandel!H26="L",Parametere!$C$8,Parametere!$C$9)))))
*(IF(Komplementaritet!H26="I",Parametere!$C$12,IF(Komplementaritet!H26="L",Parametere!$C$13,Parametere!$C$14)))
*(Billettinntekter!H26)*(Parametere!$C$17)*((1-Parametere!$C$20/100)*(1+(Parametere!$C$20*Parametere!$H$21)/100))</f>
        <v>0</v>
      </c>
      <c r="I26" s="5">
        <f>(IF(Markedsandel!I26="F",Parametere!$C$5,IF(Markedsandel!I26="S",Parametere!$C$6,IF(Markedsandel!I26="H",Parametere!$C$7,IF(Markedsandel!I26="L",Parametere!$C$8,Parametere!$C$9)))))
*(IF(Komplementaritet!I26="I",Parametere!$C$12,IF(Komplementaritet!I26="L",Parametere!$C$13,Parametere!$C$14)))
*(Billettinntekter!I26)*(Parametere!$C$17)*((1-Parametere!$C$20/100)*(1+(Parametere!$C$20*Parametere!$H$21)/100))</f>
        <v>0</v>
      </c>
      <c r="J26" s="5">
        <f>(IF(Markedsandel!J26="F",Parametere!$C$5,IF(Markedsandel!J26="S",Parametere!$C$6,IF(Markedsandel!J26="H",Parametere!$C$7,IF(Markedsandel!J26="L",Parametere!$C$8,Parametere!$C$9)))))
*(IF(Komplementaritet!J26="I",Parametere!$C$12,IF(Komplementaritet!J26="L",Parametere!$C$13,Parametere!$C$14)))
*(Billettinntekter!J26)*(Parametere!$C$17)*((1-Parametere!$C$20/100)*(1+(Parametere!$C$20*Parametere!$H$21)/100))</f>
        <v>0</v>
      </c>
      <c r="O26" t="str">
        <f>Hovedside!$C$7</f>
        <v>Stasjon 3</v>
      </c>
      <c r="P26" s="5" t="s">
        <v>17</v>
      </c>
      <c r="Q26" s="5" t="s">
        <v>17</v>
      </c>
      <c r="R26" s="5">
        <f>(IF(Markedsandel!R26="F",Parametere!$C$5,IF(Markedsandel!R26="S",Parametere!$C$6,IF(Markedsandel!R26="H",Parametere!$C$7,IF(Markedsandel!R26="L",Parametere!$C$8,Parametere!$C$9)))))
*(IF(Komplementaritet!R26="I",Parametere!$C$12,IF(Komplementaritet!R26="L",Parametere!$C$13,Parametere!$C$14)))
*(Billettinntekter!R26)*(Parametere!$C$17)*((1-Parametere!$C$20/100)*(1+(Parametere!$C$20*Parametere!$H$21)/100))</f>
        <v>0</v>
      </c>
      <c r="S26" s="5">
        <f>(IF(Markedsandel!S26="F",Parametere!$C$5,IF(Markedsandel!S26="S",Parametere!$C$6,IF(Markedsandel!S26="H",Parametere!$C$7,IF(Markedsandel!S26="L",Parametere!$C$8,Parametere!$C$9)))))
*(IF(Komplementaritet!S26="I",Parametere!$C$12,IF(Komplementaritet!S26="L",Parametere!$C$13,Parametere!$C$14)))
*(Billettinntekter!S26)*(Parametere!$C$17)*((1-Parametere!$C$20/100)*(1+(Parametere!$C$20*Parametere!$H$21)/100))</f>
        <v>0</v>
      </c>
      <c r="T26" s="5">
        <f>(IF(Markedsandel!T26="F",Parametere!$C$5,IF(Markedsandel!T26="S",Parametere!$C$6,IF(Markedsandel!T26="H",Parametere!$C$7,IF(Markedsandel!T26="L",Parametere!$C$8,Parametere!$C$9)))))
*(IF(Komplementaritet!T26="I",Parametere!$C$12,IF(Komplementaritet!T26="L",Parametere!$C$13,Parametere!$C$14)))
*(Billettinntekter!T26)*(Parametere!$C$17)*((1-Parametere!$C$20/100)*(1+(Parametere!$C$20*Parametere!$H$21)/100))</f>
        <v>0</v>
      </c>
      <c r="U26" s="5">
        <f>(IF(Markedsandel!U26="F",Parametere!$C$5,IF(Markedsandel!U26="S",Parametere!$C$6,IF(Markedsandel!U26="H",Parametere!$C$7,IF(Markedsandel!U26="L",Parametere!$C$8,Parametere!$C$9)))))
*(IF(Komplementaritet!U26="I",Parametere!$C$12,IF(Komplementaritet!U26="L",Parametere!$C$13,Parametere!$C$14)))
*(Billettinntekter!U26)*(Parametere!$C$17)*((1-Parametere!$C$20/100)*(1+(Parametere!$C$20*Parametere!$H$21)/100))</f>
        <v>0</v>
      </c>
      <c r="V26" s="5">
        <f>(IF(Markedsandel!V26="F",Parametere!$C$5,IF(Markedsandel!V26="S",Parametere!$C$6,IF(Markedsandel!V26="H",Parametere!$C$7,IF(Markedsandel!V26="L",Parametere!$C$8,Parametere!$C$9)))))
*(IF(Komplementaritet!V26="I",Parametere!$C$12,IF(Komplementaritet!V26="L",Parametere!$C$13,Parametere!$C$14)))
*(Billettinntekter!V26)*(Parametere!$C$17)*((1-Parametere!$C$20/100)*(1+(Parametere!$C$20*Parametere!$H$21)/100))</f>
        <v>0</v>
      </c>
      <c r="W26" s="5">
        <f>(IF(Markedsandel!W26="F",Parametere!$C$5,IF(Markedsandel!W26="S",Parametere!$C$6,IF(Markedsandel!W26="H",Parametere!$C$7,IF(Markedsandel!W26="L",Parametere!$C$8,Parametere!$C$9)))))
*(IF(Komplementaritet!W26="I",Parametere!$C$12,IF(Komplementaritet!W26="L",Parametere!$C$13,Parametere!$C$14)))
*(Billettinntekter!W26)*(Parametere!$C$17)*((1-Parametere!$C$20/100)*(1+(Parametere!$C$20*Parametere!$H$21)/100))</f>
        <v>0</v>
      </c>
      <c r="X26" s="5">
        <f>(IF(Markedsandel!X26="F",Parametere!$C$5,IF(Markedsandel!X26="S",Parametere!$C$6,IF(Markedsandel!X26="H",Parametere!$C$7,IF(Markedsandel!X26="L",Parametere!$C$8,Parametere!$C$9)))))
*(IF(Komplementaritet!X26="I",Parametere!$C$12,IF(Komplementaritet!X26="L",Parametere!$C$13,Parametere!$C$14)))
*(Billettinntekter!X26)*(Parametere!$C$17)*((1-Parametere!$C$20/100)*(1+(Parametere!$C$20*Parametere!$H$21)/100))</f>
        <v>0</v>
      </c>
    </row>
    <row r="27" spans="1:24" x14ac:dyDescent="0.25">
      <c r="A27" t="str">
        <f>Hovedside!$D$7</f>
        <v>Stasjon 4</v>
      </c>
      <c r="B27" s="5" t="s">
        <v>17</v>
      </c>
      <c r="C27" s="5" t="s">
        <v>17</v>
      </c>
      <c r="D27" s="5" t="s">
        <v>17</v>
      </c>
      <c r="E27" s="5">
        <f>(IF(Markedsandel!E27="F",Parametere!$C$5,IF(Markedsandel!E27="S",Parametere!$C$6,IF(Markedsandel!E27="H",Parametere!$C$7,IF(Markedsandel!E27="L",Parametere!$C$8,Parametere!$C$9)))))
*(IF(Komplementaritet!E27="I",Parametere!$C$12,IF(Komplementaritet!E27="L",Parametere!$C$13,Parametere!$C$14)))
*(Billettinntekter!E27)*(Parametere!$C$17)*((1-Parametere!$C$20/100)*(1+(Parametere!$C$20*Parametere!$H$21)/100))</f>
        <v>0</v>
      </c>
      <c r="F27" s="5">
        <f>(IF(Markedsandel!F27="F",Parametere!$C$5,IF(Markedsandel!F27="S",Parametere!$C$6,IF(Markedsandel!F27="H",Parametere!$C$7,IF(Markedsandel!F27="L",Parametere!$C$8,Parametere!$C$9)))))
*(IF(Komplementaritet!F27="I",Parametere!$C$12,IF(Komplementaritet!F27="L",Parametere!$C$13,Parametere!$C$14)))
*(Billettinntekter!F27)*(Parametere!$C$17)*((1-Parametere!$C$20/100)*(1+(Parametere!$C$20*Parametere!$H$21)/100))</f>
        <v>0</v>
      </c>
      <c r="G27" s="5">
        <f>(IF(Markedsandel!G27="F",Parametere!$C$5,IF(Markedsandel!G27="S",Parametere!$C$6,IF(Markedsandel!G27="H",Parametere!$C$7,IF(Markedsandel!G27="L",Parametere!$C$8,Parametere!$C$9)))))
*(IF(Komplementaritet!G27="I",Parametere!$C$12,IF(Komplementaritet!G27="L",Parametere!$C$13,Parametere!$C$14)))
*(Billettinntekter!G27)*(Parametere!$C$17)*((1-Parametere!$C$20/100)*(1+(Parametere!$C$20*Parametere!$H$21)/100))</f>
        <v>0</v>
      </c>
      <c r="H27" s="5">
        <f>(IF(Markedsandel!H27="F",Parametere!$C$5,IF(Markedsandel!H27="S",Parametere!$C$6,IF(Markedsandel!H27="H",Parametere!$C$7,IF(Markedsandel!H27="L",Parametere!$C$8,Parametere!$C$9)))))
*(IF(Komplementaritet!H27="I",Parametere!$C$12,IF(Komplementaritet!H27="L",Parametere!$C$13,Parametere!$C$14)))
*(Billettinntekter!H27)*(Parametere!$C$17)*((1-Parametere!$C$20/100)*(1+(Parametere!$C$20*Parametere!$H$21)/100))</f>
        <v>0</v>
      </c>
      <c r="I27" s="5">
        <f>(IF(Markedsandel!I27="F",Parametere!$C$5,IF(Markedsandel!I27="S",Parametere!$C$6,IF(Markedsandel!I27="H",Parametere!$C$7,IF(Markedsandel!I27="L",Parametere!$C$8,Parametere!$C$9)))))
*(IF(Komplementaritet!I27="I",Parametere!$C$12,IF(Komplementaritet!I27="L",Parametere!$C$13,Parametere!$C$14)))
*(Billettinntekter!I27)*(Parametere!$C$17)*((1-Parametere!$C$20/100)*(1+(Parametere!$C$20*Parametere!$H$21)/100))</f>
        <v>0</v>
      </c>
      <c r="J27" s="5">
        <f>(IF(Markedsandel!J27="F",Parametere!$C$5,IF(Markedsandel!J27="S",Parametere!$C$6,IF(Markedsandel!J27="H",Parametere!$C$7,IF(Markedsandel!J27="L",Parametere!$C$8,Parametere!$C$9)))))
*(IF(Komplementaritet!J27="I",Parametere!$C$12,IF(Komplementaritet!J27="L",Parametere!$C$13,Parametere!$C$14)))
*(Billettinntekter!J27)*(Parametere!$C$17)*((1-Parametere!$C$20/100)*(1+(Parametere!$C$20*Parametere!$H$21)/100))</f>
        <v>0</v>
      </c>
      <c r="O27" t="str">
        <f>Hovedside!$D$7</f>
        <v>Stasjon 4</v>
      </c>
      <c r="P27" s="5" t="s">
        <v>17</v>
      </c>
      <c r="Q27" s="5" t="s">
        <v>17</v>
      </c>
      <c r="R27" s="5" t="s">
        <v>17</v>
      </c>
      <c r="S27" s="5">
        <f>(IF(Markedsandel!S27="F",Parametere!$C$5,IF(Markedsandel!S27="S",Parametere!$C$6,IF(Markedsandel!S27="H",Parametere!$C$7,IF(Markedsandel!S27="L",Parametere!$C$8,Parametere!$C$9)))))
*(IF(Komplementaritet!S27="I",Parametere!$C$12,IF(Komplementaritet!S27="L",Parametere!$C$13,Parametere!$C$14)))
*(Billettinntekter!S27)*(Parametere!$C$17)*((1-Parametere!$C$20/100)*(1+(Parametere!$C$20*Parametere!$H$21)/100))</f>
        <v>27.168749999999999</v>
      </c>
      <c r="T27" s="5">
        <f>(IF(Markedsandel!T27="F",Parametere!$C$5,IF(Markedsandel!T27="S",Parametere!$C$6,IF(Markedsandel!T27="H",Parametere!$C$7,IF(Markedsandel!T27="L",Parametere!$C$8,Parametere!$C$9)))))
*(IF(Komplementaritet!T27="I",Parametere!$C$12,IF(Komplementaritet!T27="L",Parametere!$C$13,Parametere!$C$14)))
*(Billettinntekter!T27)*(Parametere!$C$17)*((1-Parametere!$C$20/100)*(1+(Parametere!$C$20*Parametere!$H$21)/100))</f>
        <v>0</v>
      </c>
      <c r="U27" s="5">
        <f>(IF(Markedsandel!U27="F",Parametere!$C$5,IF(Markedsandel!U27="S",Parametere!$C$6,IF(Markedsandel!U27="H",Parametere!$C$7,IF(Markedsandel!U27="L",Parametere!$C$8,Parametere!$C$9)))))
*(IF(Komplementaritet!U27="I",Parametere!$C$12,IF(Komplementaritet!U27="L",Parametere!$C$13,Parametere!$C$14)))
*(Billettinntekter!U27)*(Parametere!$C$17)*((1-Parametere!$C$20/100)*(1+(Parametere!$C$20*Parametere!$H$21)/100))</f>
        <v>0</v>
      </c>
      <c r="V27" s="5">
        <f>(IF(Markedsandel!V27="F",Parametere!$C$5,IF(Markedsandel!V27="S",Parametere!$C$6,IF(Markedsandel!V27="H",Parametere!$C$7,IF(Markedsandel!V27="L",Parametere!$C$8,Parametere!$C$9)))))
*(IF(Komplementaritet!V27="I",Parametere!$C$12,IF(Komplementaritet!V27="L",Parametere!$C$13,Parametere!$C$14)))
*(Billettinntekter!V27)*(Parametere!$C$17)*((1-Parametere!$C$20/100)*(1+(Parametere!$C$20*Parametere!$H$21)/100))</f>
        <v>0</v>
      </c>
      <c r="W27" s="5">
        <f>(IF(Markedsandel!W27="F",Parametere!$C$5,IF(Markedsandel!W27="S",Parametere!$C$6,IF(Markedsandel!W27="H",Parametere!$C$7,IF(Markedsandel!W27="L",Parametere!$C$8,Parametere!$C$9)))))
*(IF(Komplementaritet!W27="I",Parametere!$C$12,IF(Komplementaritet!W27="L",Parametere!$C$13,Parametere!$C$14)))
*(Billettinntekter!W27)*(Parametere!$C$17)*((1-Parametere!$C$20/100)*(1+(Parametere!$C$20*Parametere!$H$21)/100))</f>
        <v>0</v>
      </c>
      <c r="X27" s="5">
        <f>(IF(Markedsandel!X27="F",Parametere!$C$5,IF(Markedsandel!X27="S",Parametere!$C$6,IF(Markedsandel!X27="H",Parametere!$C$7,IF(Markedsandel!X27="L",Parametere!$C$8,Parametere!$C$9)))))
*(IF(Komplementaritet!X27="I",Parametere!$C$12,IF(Komplementaritet!X27="L",Parametere!$C$13,Parametere!$C$14)))
*(Billettinntekter!X27)*(Parametere!$C$17)*((1-Parametere!$C$20/100)*(1+(Parametere!$C$20*Parametere!$H$21)/100))</f>
        <v>0</v>
      </c>
    </row>
    <row r="28" spans="1:24" x14ac:dyDescent="0.25">
      <c r="A28" t="str">
        <f>Hovedside!$E$7</f>
        <v>Stasjon 5</v>
      </c>
      <c r="B28" s="5" t="s">
        <v>17</v>
      </c>
      <c r="C28" s="5" t="s">
        <v>17</v>
      </c>
      <c r="D28" s="5" t="s">
        <v>17</v>
      </c>
      <c r="E28" s="5" t="s">
        <v>17</v>
      </c>
      <c r="F28" s="5">
        <f>(IF(Markedsandel!F28="F",Parametere!$C$5,IF(Markedsandel!F28="S",Parametere!$C$6,IF(Markedsandel!F28="H",Parametere!$C$7,IF(Markedsandel!F28="L",Parametere!$C$8,Parametere!$C$9)))))
*(IF(Komplementaritet!F28="I",Parametere!$C$12,IF(Komplementaritet!F28="L",Parametere!$C$13,Parametere!$C$14)))
*(Billettinntekter!F28)*(Parametere!$C$17)*((1-Parametere!$C$20/100)*(1+(Parametere!$C$20*Parametere!$H$21)/100))</f>
        <v>0</v>
      </c>
      <c r="G28" s="5">
        <f>(IF(Markedsandel!G28="F",Parametere!$C$5,IF(Markedsandel!G28="S",Parametere!$C$6,IF(Markedsandel!G28="H",Parametere!$C$7,IF(Markedsandel!G28="L",Parametere!$C$8,Parametere!$C$9)))))
*(IF(Komplementaritet!G28="I",Parametere!$C$12,IF(Komplementaritet!G28="L",Parametere!$C$13,Parametere!$C$14)))
*(Billettinntekter!G28)*(Parametere!$C$17)*((1-Parametere!$C$20/100)*(1+(Parametere!$C$20*Parametere!$H$21)/100))</f>
        <v>0</v>
      </c>
      <c r="H28" s="5">
        <f>(IF(Markedsandel!H28="F",Parametere!$C$5,IF(Markedsandel!H28="S",Parametere!$C$6,IF(Markedsandel!H28="H",Parametere!$C$7,IF(Markedsandel!H28="L",Parametere!$C$8,Parametere!$C$9)))))
*(IF(Komplementaritet!H28="I",Parametere!$C$12,IF(Komplementaritet!H28="L",Parametere!$C$13,Parametere!$C$14)))
*(Billettinntekter!H28)*(Parametere!$C$17)*((1-Parametere!$C$20/100)*(1+(Parametere!$C$20*Parametere!$H$21)/100))</f>
        <v>0</v>
      </c>
      <c r="I28" s="5">
        <f>(IF(Markedsandel!I28="F",Parametere!$C$5,IF(Markedsandel!I28="S",Parametere!$C$6,IF(Markedsandel!I28="H",Parametere!$C$7,IF(Markedsandel!I28="L",Parametere!$C$8,Parametere!$C$9)))))
*(IF(Komplementaritet!I28="I",Parametere!$C$12,IF(Komplementaritet!I28="L",Parametere!$C$13,Parametere!$C$14)))
*(Billettinntekter!I28)*(Parametere!$C$17)*((1-Parametere!$C$20/100)*(1+(Parametere!$C$20*Parametere!$H$21)/100))</f>
        <v>0</v>
      </c>
      <c r="J28" s="5">
        <f>(IF(Markedsandel!J28="F",Parametere!$C$5,IF(Markedsandel!J28="S",Parametere!$C$6,IF(Markedsandel!J28="H",Parametere!$C$7,IF(Markedsandel!J28="L",Parametere!$C$8,Parametere!$C$9)))))
*(IF(Komplementaritet!J28="I",Parametere!$C$12,IF(Komplementaritet!J28="L",Parametere!$C$13,Parametere!$C$14)))
*(Billettinntekter!J28)*(Parametere!$C$17)*((1-Parametere!$C$20/100)*(1+(Parametere!$C$20*Parametere!$H$21)/100))</f>
        <v>0</v>
      </c>
      <c r="O28" t="str">
        <f>Hovedside!$E$7</f>
        <v>Stasjon 5</v>
      </c>
      <c r="P28" s="5" t="s">
        <v>17</v>
      </c>
      <c r="Q28" s="5" t="s">
        <v>17</v>
      </c>
      <c r="R28" s="5" t="s">
        <v>17</v>
      </c>
      <c r="S28" s="5" t="s">
        <v>17</v>
      </c>
      <c r="T28" s="5">
        <f>(IF(Markedsandel!T28="F",Parametere!$C$5,IF(Markedsandel!T28="S",Parametere!$C$6,IF(Markedsandel!T28="H",Parametere!$C$7,IF(Markedsandel!T28="L",Parametere!$C$8,Parametere!$C$9)))))
*(IF(Komplementaritet!T28="I",Parametere!$C$12,IF(Komplementaritet!T28="L",Parametere!$C$13,Parametere!$C$14)))
*(Billettinntekter!T28)*(Parametere!$C$17)*((1-Parametere!$C$20/100)*(1+(Parametere!$C$20*Parametere!$H$21)/100))</f>
        <v>0</v>
      </c>
      <c r="U28" s="5">
        <f>(IF(Markedsandel!U28="F",Parametere!$C$5,IF(Markedsandel!U28="S",Parametere!$C$6,IF(Markedsandel!U28="H",Parametere!$C$7,IF(Markedsandel!U28="L",Parametere!$C$8,Parametere!$C$9)))))
*(IF(Komplementaritet!U28="I",Parametere!$C$12,IF(Komplementaritet!U28="L",Parametere!$C$13,Parametere!$C$14)))
*(Billettinntekter!U28)*(Parametere!$C$17)*((1-Parametere!$C$20/100)*(1+(Parametere!$C$20*Parametere!$H$21)/100))</f>
        <v>0</v>
      </c>
      <c r="V28" s="5">
        <f>(IF(Markedsandel!V28="F",Parametere!$C$5,IF(Markedsandel!V28="S",Parametere!$C$6,IF(Markedsandel!V28="H",Parametere!$C$7,IF(Markedsandel!V28="L",Parametere!$C$8,Parametere!$C$9)))))
*(IF(Komplementaritet!V28="I",Parametere!$C$12,IF(Komplementaritet!V28="L",Parametere!$C$13,Parametere!$C$14)))
*(Billettinntekter!V28)*(Parametere!$C$17)*((1-Parametere!$C$20/100)*(1+(Parametere!$C$20*Parametere!$H$21)/100))</f>
        <v>0</v>
      </c>
      <c r="W28" s="5">
        <f>(IF(Markedsandel!W28="F",Parametere!$C$5,IF(Markedsandel!W28="S",Parametere!$C$6,IF(Markedsandel!W28="H",Parametere!$C$7,IF(Markedsandel!W28="L",Parametere!$C$8,Parametere!$C$9)))))
*(IF(Komplementaritet!W28="I",Parametere!$C$12,IF(Komplementaritet!W28="L",Parametere!$C$13,Parametere!$C$14)))
*(Billettinntekter!W28)*(Parametere!$C$17)*((1-Parametere!$C$20/100)*(1+(Parametere!$C$20*Parametere!$H$21)/100))</f>
        <v>0</v>
      </c>
      <c r="X28" s="5">
        <f>(IF(Markedsandel!X28="F",Parametere!$C$5,IF(Markedsandel!X28="S",Parametere!$C$6,IF(Markedsandel!X28="H",Parametere!$C$7,IF(Markedsandel!X28="L",Parametere!$C$8,Parametere!$C$9)))))
*(IF(Komplementaritet!X28="I",Parametere!$C$12,IF(Komplementaritet!X28="L",Parametere!$C$13,Parametere!$C$14)))
*(Billettinntekter!X28)*(Parametere!$C$17)*((1-Parametere!$C$20/100)*(1+(Parametere!$C$20*Parametere!$H$21)/100))</f>
        <v>0</v>
      </c>
    </row>
    <row r="29" spans="1:24" x14ac:dyDescent="0.25">
      <c r="A29">
        <f>Hovedside!$F$7</f>
        <v>0</v>
      </c>
      <c r="B29" s="5" t="s">
        <v>17</v>
      </c>
      <c r="C29" s="5" t="s">
        <v>17</v>
      </c>
      <c r="D29" s="5" t="s">
        <v>17</v>
      </c>
      <c r="E29" s="5" t="s">
        <v>17</v>
      </c>
      <c r="F29" s="5" t="s">
        <v>17</v>
      </c>
      <c r="G29" s="5">
        <f>(IF(Markedsandel!G29="F",Parametere!$C$5,IF(Markedsandel!G29="S",Parametere!$C$6,IF(Markedsandel!G29="H",Parametere!$C$7,IF(Markedsandel!G29="L",Parametere!$C$8,Parametere!$C$9)))))
*(IF(Komplementaritet!G29="I",Parametere!$C$12,IF(Komplementaritet!G29="L",Parametere!$C$13,Parametere!$C$14)))
*(Billettinntekter!G29)*(Parametere!$C$17)*((1-Parametere!$C$20/100)*(1+(Parametere!$C$20*Parametere!$H$21)/100))</f>
        <v>0</v>
      </c>
      <c r="H29" s="5">
        <f>(IF(Markedsandel!H29="F",Parametere!$C$5,IF(Markedsandel!H29="S",Parametere!$C$6,IF(Markedsandel!H29="H",Parametere!$C$7,IF(Markedsandel!H29="L",Parametere!$C$8,Parametere!$C$9)))))
*(IF(Komplementaritet!H29="I",Parametere!$C$12,IF(Komplementaritet!H29="L",Parametere!$C$13,Parametere!$C$14)))
*(Billettinntekter!H29)*(Parametere!$C$17)*((1-Parametere!$C$20/100)*(1+(Parametere!$C$20*Parametere!$H$21)/100))</f>
        <v>0</v>
      </c>
      <c r="I29" s="5">
        <f>(IF(Markedsandel!I29="F",Parametere!$C$5,IF(Markedsandel!I29="S",Parametere!$C$6,IF(Markedsandel!I29="H",Parametere!$C$7,IF(Markedsandel!I29="L",Parametere!$C$8,Parametere!$C$9)))))
*(IF(Komplementaritet!I29="I",Parametere!$C$12,IF(Komplementaritet!I29="L",Parametere!$C$13,Parametere!$C$14)))
*(Billettinntekter!I29)*(Parametere!$C$17)*((1-Parametere!$C$20/100)*(1+(Parametere!$C$20*Parametere!$H$21)/100))</f>
        <v>0</v>
      </c>
      <c r="J29" s="5">
        <f>(IF(Markedsandel!J29="F",Parametere!$C$5,IF(Markedsandel!J29="S",Parametere!$C$6,IF(Markedsandel!J29="H",Parametere!$C$7,IF(Markedsandel!J29="L",Parametere!$C$8,Parametere!$C$9)))))
*(IF(Komplementaritet!J29="I",Parametere!$C$12,IF(Komplementaritet!J29="L",Parametere!$C$13,Parametere!$C$14)))
*(Billettinntekter!J29)*(Parametere!$C$17)*((1-Parametere!$C$20/100)*(1+(Parametere!$C$20*Parametere!$H$21)/100))</f>
        <v>0</v>
      </c>
      <c r="O29">
        <f>Hovedside!$F$7</f>
        <v>0</v>
      </c>
      <c r="P29" s="5" t="s">
        <v>17</v>
      </c>
      <c r="Q29" s="5" t="s">
        <v>17</v>
      </c>
      <c r="R29" s="5" t="s">
        <v>17</v>
      </c>
      <c r="S29" s="5" t="s">
        <v>17</v>
      </c>
      <c r="T29" s="5" t="s">
        <v>17</v>
      </c>
      <c r="U29" s="5">
        <f>(IF(Markedsandel!U29="F",Parametere!$C$5,IF(Markedsandel!U29="S",Parametere!$C$6,IF(Markedsandel!U29="H",Parametere!$C$7,IF(Markedsandel!U29="L",Parametere!$C$8,Parametere!$C$9)))))
*(IF(Komplementaritet!U29="I",Parametere!$C$12,IF(Komplementaritet!U29="L",Parametere!$C$13,Parametere!$C$14)))
*(Billettinntekter!U29)*(Parametere!$C$17)*((1-Parametere!$C$20/100)*(1+(Parametere!$C$20*Parametere!$H$21)/100))</f>
        <v>0</v>
      </c>
      <c r="V29" s="5">
        <f>(IF(Markedsandel!V29="F",Parametere!$C$5,IF(Markedsandel!V29="S",Parametere!$C$6,IF(Markedsandel!V29="H",Parametere!$C$7,IF(Markedsandel!V29="L",Parametere!$C$8,Parametere!$C$9)))))
*(IF(Komplementaritet!V29="I",Parametere!$C$12,IF(Komplementaritet!V29="L",Parametere!$C$13,Parametere!$C$14)))
*(Billettinntekter!V29)*(Parametere!$C$17)*((1-Parametere!$C$20/100)*(1+(Parametere!$C$20*Parametere!$H$21)/100))</f>
        <v>0</v>
      </c>
      <c r="W29" s="5">
        <f>(IF(Markedsandel!W29="F",Parametere!$C$5,IF(Markedsandel!W29="S",Parametere!$C$6,IF(Markedsandel!W29="H",Parametere!$C$7,IF(Markedsandel!W29="L",Parametere!$C$8,Parametere!$C$9)))))
*(IF(Komplementaritet!W29="I",Parametere!$C$12,IF(Komplementaritet!W29="L",Parametere!$C$13,Parametere!$C$14)))
*(Billettinntekter!W29)*(Parametere!$C$17)*((1-Parametere!$C$20/100)*(1+(Parametere!$C$20*Parametere!$H$21)/100))</f>
        <v>0</v>
      </c>
      <c r="X29" s="5">
        <f>(IF(Markedsandel!X29="F",Parametere!$C$5,IF(Markedsandel!X29="S",Parametere!$C$6,IF(Markedsandel!X29="H",Parametere!$C$7,IF(Markedsandel!X29="L",Parametere!$C$8,Parametere!$C$9)))))
*(IF(Komplementaritet!X29="I",Parametere!$C$12,IF(Komplementaritet!X29="L",Parametere!$C$13,Parametere!$C$14)))
*(Billettinntekter!X29)*(Parametere!$C$17)*((1-Parametere!$C$20/100)*(1+(Parametere!$C$20*Parametere!$H$21)/100))</f>
        <v>0</v>
      </c>
    </row>
    <row r="30" spans="1:24" x14ac:dyDescent="0.25">
      <c r="A30">
        <f>Hovedside!$G$7</f>
        <v>0</v>
      </c>
      <c r="B30" s="5" t="s">
        <v>17</v>
      </c>
      <c r="C30" s="5" t="s">
        <v>17</v>
      </c>
      <c r="D30" s="5" t="s">
        <v>17</v>
      </c>
      <c r="E30" s="5" t="s">
        <v>17</v>
      </c>
      <c r="F30" s="5" t="s">
        <v>17</v>
      </c>
      <c r="G30" s="5" t="s">
        <v>17</v>
      </c>
      <c r="H30" s="5">
        <f>(IF(Markedsandel!H30="F",Parametere!$C$5,IF(Markedsandel!H30="S",Parametere!$C$6,IF(Markedsandel!H30="H",Parametere!$C$7,IF(Markedsandel!H30="L",Parametere!$C$8,Parametere!$C$9)))))
*(IF(Komplementaritet!H30="I",Parametere!$C$12,IF(Komplementaritet!H30="L",Parametere!$C$13,Parametere!$C$14)))
*(Billettinntekter!H30)*(Parametere!$C$17)*((1-Parametere!$C$20/100)*(1+(Parametere!$C$20*Parametere!$H$21)/100))</f>
        <v>0</v>
      </c>
      <c r="I30" s="5">
        <f>(IF(Markedsandel!I30="F",Parametere!$C$5,IF(Markedsandel!I30="S",Parametere!$C$6,IF(Markedsandel!I30="H",Parametere!$C$7,IF(Markedsandel!I30="L",Parametere!$C$8,Parametere!$C$9)))))
*(IF(Komplementaritet!I30="I",Parametere!$C$12,IF(Komplementaritet!I30="L",Parametere!$C$13,Parametere!$C$14)))
*(Billettinntekter!I30)*(Parametere!$C$17)*((1-Parametere!$C$20/100)*(1+(Parametere!$C$20*Parametere!$H$21)/100))</f>
        <v>0</v>
      </c>
      <c r="J30" s="5">
        <f>(IF(Markedsandel!J30="F",Parametere!$C$5,IF(Markedsandel!J30="S",Parametere!$C$6,IF(Markedsandel!J30="H",Parametere!$C$7,IF(Markedsandel!J30="L",Parametere!$C$8,Parametere!$C$9)))))
*(IF(Komplementaritet!J30="I",Parametere!$C$12,IF(Komplementaritet!J30="L",Parametere!$C$13,Parametere!$C$14)))
*(Billettinntekter!J30)*(Parametere!$C$17)*((1-Parametere!$C$20/100)*(1+(Parametere!$C$20*Parametere!$H$21)/100))</f>
        <v>0</v>
      </c>
      <c r="O30">
        <f>Hovedside!$G$7</f>
        <v>0</v>
      </c>
      <c r="P30" s="5" t="s">
        <v>17</v>
      </c>
      <c r="Q30" s="5" t="s">
        <v>17</v>
      </c>
      <c r="R30" s="5" t="s">
        <v>17</v>
      </c>
      <c r="S30" s="5" t="s">
        <v>17</v>
      </c>
      <c r="T30" s="5" t="s">
        <v>17</v>
      </c>
      <c r="U30" s="5" t="s">
        <v>17</v>
      </c>
      <c r="V30" s="5">
        <f>(IF(Markedsandel!V30="F",Parametere!$C$5,IF(Markedsandel!V30="S",Parametere!$C$6,IF(Markedsandel!V30="H",Parametere!$C$7,IF(Markedsandel!V30="L",Parametere!$C$8,Parametere!$C$9)))))
*(IF(Komplementaritet!V30="I",Parametere!$C$12,IF(Komplementaritet!V30="L",Parametere!$C$13,Parametere!$C$14)))
*(Billettinntekter!V30)*(Parametere!$C$17)*((1-Parametere!$C$20/100)*(1+(Parametere!$C$20*Parametere!$H$21)/100))</f>
        <v>0</v>
      </c>
      <c r="W30" s="5">
        <f>(IF(Markedsandel!W30="F",Parametere!$C$5,IF(Markedsandel!W30="S",Parametere!$C$6,IF(Markedsandel!W30="H",Parametere!$C$7,IF(Markedsandel!W30="L",Parametere!$C$8,Parametere!$C$9)))))
*(IF(Komplementaritet!W30="I",Parametere!$C$12,IF(Komplementaritet!W30="L",Parametere!$C$13,Parametere!$C$14)))
*(Billettinntekter!W30)*(Parametere!$C$17)*((1-Parametere!$C$20/100)*(1+(Parametere!$C$20*Parametere!$H$21)/100))</f>
        <v>0</v>
      </c>
      <c r="X30" s="5">
        <f>(IF(Markedsandel!X30="F",Parametere!$C$5,IF(Markedsandel!X30="S",Parametere!$C$6,IF(Markedsandel!X30="H",Parametere!$C$7,IF(Markedsandel!X30="L",Parametere!$C$8,Parametere!$C$9)))))
*(IF(Komplementaritet!X30="I",Parametere!$C$12,IF(Komplementaritet!X30="L",Parametere!$C$13,Parametere!$C$14)))
*(Billettinntekter!X30)*(Parametere!$C$17)*((1-Parametere!$C$20/100)*(1+(Parametere!$C$20*Parametere!$H$21)/100))</f>
        <v>0</v>
      </c>
    </row>
    <row r="31" spans="1:24" x14ac:dyDescent="0.25">
      <c r="A31">
        <f>Hovedside!$H$7</f>
        <v>0</v>
      </c>
      <c r="B31" s="5" t="s">
        <v>17</v>
      </c>
      <c r="C31" s="5" t="s">
        <v>17</v>
      </c>
      <c r="D31" s="5" t="s">
        <v>17</v>
      </c>
      <c r="E31" s="5" t="s">
        <v>17</v>
      </c>
      <c r="F31" s="5" t="s">
        <v>17</v>
      </c>
      <c r="G31" s="5" t="s">
        <v>17</v>
      </c>
      <c r="H31" s="5" t="s">
        <v>17</v>
      </c>
      <c r="I31" s="5">
        <f>(IF(Markedsandel!I31="F",Parametere!$C$5,IF(Markedsandel!I31="S",Parametere!$C$6,IF(Markedsandel!I31="H",Parametere!$C$7,IF(Markedsandel!I31="L",Parametere!$C$8,Parametere!$C$9)))))
*(IF(Komplementaritet!I31="I",Parametere!$C$12,IF(Komplementaritet!I31="L",Parametere!$C$13,Parametere!$C$14)))
*(Billettinntekter!I31)*(Parametere!$C$17)*((1-Parametere!$C$20/100)*(1+(Parametere!$C$20*Parametere!$H$21)/100))</f>
        <v>0</v>
      </c>
      <c r="J31" s="5">
        <f>(IF(Markedsandel!J31="F",Parametere!$C$5,IF(Markedsandel!J31="S",Parametere!$C$6,IF(Markedsandel!J31="H",Parametere!$C$7,IF(Markedsandel!J31="L",Parametere!$C$8,Parametere!$C$9)))))
*(IF(Komplementaritet!J31="I",Parametere!$C$12,IF(Komplementaritet!J31="L",Parametere!$C$13,Parametere!$C$14)))
*(Billettinntekter!J31)*(Parametere!$C$17)*((1-Parametere!$C$20/100)*(1+(Parametere!$C$20*Parametere!$H$21)/100))</f>
        <v>0</v>
      </c>
      <c r="O31">
        <f>Hovedside!$H$7</f>
        <v>0</v>
      </c>
      <c r="P31" s="5" t="s">
        <v>17</v>
      </c>
      <c r="Q31" s="5" t="s">
        <v>17</v>
      </c>
      <c r="R31" s="5" t="s">
        <v>17</v>
      </c>
      <c r="S31" s="5" t="s">
        <v>17</v>
      </c>
      <c r="T31" s="5" t="s">
        <v>17</v>
      </c>
      <c r="U31" s="5" t="s">
        <v>17</v>
      </c>
      <c r="V31" s="5" t="s">
        <v>17</v>
      </c>
      <c r="W31" s="5">
        <f>(IF(Markedsandel!W31="F",Parametere!$C$5,IF(Markedsandel!W31="S",Parametere!$C$6,IF(Markedsandel!W31="H",Parametere!$C$7,IF(Markedsandel!W31="L",Parametere!$C$8,Parametere!$C$9)))))
*(IF(Komplementaritet!W31="I",Parametere!$C$12,IF(Komplementaritet!W31="L",Parametere!$C$13,Parametere!$C$14)))
*(Billettinntekter!W31)*(Parametere!$C$17)*((1-Parametere!$C$20/100)*(1+(Parametere!$C$20*Parametere!$H$21)/100))</f>
        <v>0</v>
      </c>
      <c r="X31" s="5">
        <f>(IF(Markedsandel!X31="F",Parametere!$C$5,IF(Markedsandel!X31="S",Parametere!$C$6,IF(Markedsandel!X31="H",Parametere!$C$7,IF(Markedsandel!X31="L",Parametere!$C$8,Parametere!$C$9)))))
*(IF(Komplementaritet!X31="I",Parametere!$C$12,IF(Komplementaritet!X31="L",Parametere!$C$13,Parametere!$C$14)))
*(Billettinntekter!X31)*(Parametere!$C$17)*((1-Parametere!$C$20/100)*(1+(Parametere!$C$20*Parametere!$H$21)/100))</f>
        <v>0</v>
      </c>
    </row>
    <row r="32" spans="1:24" x14ac:dyDescent="0.25">
      <c r="A32">
        <f>Hovedside!$I$7</f>
        <v>0</v>
      </c>
      <c r="B32" s="5" t="s">
        <v>17</v>
      </c>
      <c r="C32" s="5" t="s">
        <v>17</v>
      </c>
      <c r="D32" s="5" t="s">
        <v>17</v>
      </c>
      <c r="E32" s="5" t="s">
        <v>17</v>
      </c>
      <c r="F32" s="5" t="s">
        <v>17</v>
      </c>
      <c r="G32" s="5" t="s">
        <v>17</v>
      </c>
      <c r="H32" s="5" t="s">
        <v>17</v>
      </c>
      <c r="I32" s="5" t="s">
        <v>17</v>
      </c>
      <c r="J32" s="5">
        <f>(IF(Markedsandel!J32="F",Parametere!$C$5,IF(Markedsandel!J32="S",Parametere!$C$6,IF(Markedsandel!J32="H",Parametere!$C$7,IF(Markedsandel!J32="L",Parametere!$C$8,Parametere!$C$9)))))
*(IF(Komplementaritet!J32="I",Parametere!$C$12,IF(Komplementaritet!J32="L",Parametere!$C$13,Parametere!$C$14)))
*(Billettinntekter!J32)*(Parametere!$C$17)*((1-Parametere!$C$20/100)*(1+(Parametere!$C$20*Parametere!$H$21)/100))</f>
        <v>0</v>
      </c>
      <c r="O32">
        <f>Hovedside!$I$7</f>
        <v>0</v>
      </c>
      <c r="P32" s="5" t="s">
        <v>17</v>
      </c>
      <c r="Q32" s="5" t="s">
        <v>17</v>
      </c>
      <c r="R32" s="5" t="s">
        <v>17</v>
      </c>
      <c r="S32" s="5" t="s">
        <v>17</v>
      </c>
      <c r="T32" s="5" t="s">
        <v>17</v>
      </c>
      <c r="U32" s="5" t="s">
        <v>17</v>
      </c>
      <c r="V32" s="5" t="s">
        <v>17</v>
      </c>
      <c r="W32" s="5" t="s">
        <v>17</v>
      </c>
      <c r="X32" s="5">
        <f>(IF(Markedsandel!X32="F",Parametere!$C$5,IF(Markedsandel!X32="S",Parametere!$C$6,IF(Markedsandel!X32="H",Parametere!$C$7,IF(Markedsandel!X32="L",Parametere!$C$8,Parametere!$C$9)))))
*(IF(Komplementaritet!X32="I",Parametere!$C$12,IF(Komplementaritet!X32="L",Parametere!$C$13,Parametere!$C$14)))
*(Billettinntekter!X32)*(Parametere!$C$17)*((1-Parametere!$C$20/100)*(1+(Parametere!$C$20*Parametere!$H$21)/100))</f>
        <v>0</v>
      </c>
    </row>
    <row r="34" spans="1:24" x14ac:dyDescent="0.25">
      <c r="A34" t="s">
        <v>46</v>
      </c>
      <c r="B34">
        <f>SUM(B24:J32)</f>
        <v>546.77109374999986</v>
      </c>
      <c r="O34" t="s">
        <v>46</v>
      </c>
      <c r="P34">
        <f>SUM(P24:X32)</f>
        <v>486.32062499999989</v>
      </c>
    </row>
    <row r="36" spans="1:24" x14ac:dyDescent="0.25">
      <c r="A36" t="s">
        <v>47</v>
      </c>
      <c r="B36">
        <f>SUM(B17+B34+P17+P34)</f>
        <v>2414.6226562499992</v>
      </c>
    </row>
    <row r="39" spans="1:24" x14ac:dyDescent="0.25">
      <c r="A39" s="2" t="s">
        <v>61</v>
      </c>
    </row>
    <row r="40" spans="1:24" x14ac:dyDescent="0.25">
      <c r="A40" s="2" t="s">
        <v>37</v>
      </c>
      <c r="O40" s="2" t="s">
        <v>38</v>
      </c>
    </row>
    <row r="41" spans="1:24" x14ac:dyDescent="0.25">
      <c r="B41" t="str">
        <f>Hovedside!$B$7</f>
        <v>Stasjon 2</v>
      </c>
      <c r="C41" t="str">
        <f>Hovedside!$C$7</f>
        <v>Stasjon 3</v>
      </c>
      <c r="D41" t="str">
        <f>Hovedside!$D$7</f>
        <v>Stasjon 4</v>
      </c>
      <c r="E41" t="str">
        <f>Hovedside!$E$7</f>
        <v>Stasjon 5</v>
      </c>
      <c r="F41">
        <f>Hovedside!$F$7</f>
        <v>0</v>
      </c>
      <c r="G41">
        <f>Hovedside!$G$7</f>
        <v>0</v>
      </c>
      <c r="H41">
        <f>Hovedside!$H$7</f>
        <v>0</v>
      </c>
      <c r="I41">
        <f>Hovedside!$I$7</f>
        <v>0</v>
      </c>
      <c r="J41">
        <f>Hovedside!$J$7</f>
        <v>0</v>
      </c>
      <c r="P41" t="str">
        <f>Hovedside!$B$7</f>
        <v>Stasjon 2</v>
      </c>
      <c r="Q41" t="str">
        <f>Hovedside!$C$7</f>
        <v>Stasjon 3</v>
      </c>
      <c r="R41" t="str">
        <f>Hovedside!$D$7</f>
        <v>Stasjon 4</v>
      </c>
      <c r="S41" t="str">
        <f>Hovedside!$E$7</f>
        <v>Stasjon 5</v>
      </c>
      <c r="T41">
        <f>Hovedside!$F$7</f>
        <v>0</v>
      </c>
      <c r="U41">
        <f>Hovedside!$G$7</f>
        <v>0</v>
      </c>
      <c r="V41">
        <f>Hovedside!$H$7</f>
        <v>0</v>
      </c>
      <c r="W41">
        <f>Hovedside!$I$7</f>
        <v>0</v>
      </c>
      <c r="X41">
        <f>Hovedside!$J$7</f>
        <v>0</v>
      </c>
    </row>
    <row r="42" spans="1:24" x14ac:dyDescent="0.25">
      <c r="A42" t="str">
        <f>Hovedside!$A$7</f>
        <v>Stasjon 1</v>
      </c>
      <c r="B42" s="5">
        <f>(IF(Markedsandel!B7="F",Parametere!$C$5,IF(Markedsandel!B7="S",Parametere!$C$6,IF(Markedsandel!B7="H",Parametere!$C$7,IF(Markedsandel!B7="L",Parametere!$C$8,Parametere!$C$9)))))
*(IF(Komplementaritet!B7="I",Parametere!$C$12,IF(Komplementaritet!B7="L",Parametere!$C$13,Parametere!$C$14)))
*(Billettinntekter!B7)*(Parametere!$C$17)*((1-Parametere!$C$20/100)*(1+(Parametere!$C$20*Parametere!$I$21)/100))</f>
        <v>193.72499999999999</v>
      </c>
      <c r="C42" s="5">
        <f>(IF(Markedsandel!C7="F",Parametere!$C$5,IF(Markedsandel!C7="S",Parametere!$C$6,IF(Markedsandel!C7="H",Parametere!$C$7,IF(Markedsandel!C7="L",Parametere!$C$8,Parametere!$C$9)))))
*(IF(Komplementaritet!C7="I",Parametere!$C$12,IF(Komplementaritet!C7="L",Parametere!$C$13,Parametere!$C$14)))
*(Billettinntekter!C7)*(Parametere!$C$17)*((1-Parametere!$C$20/100)*(1+(Parametere!$C$20*Parametere!$I$21)/100))</f>
        <v>193.72499999999999</v>
      </c>
      <c r="D42" s="5">
        <f>(IF(Markedsandel!D7="F",Parametere!$C$5,IF(Markedsandel!D7="S",Parametere!$C$6,IF(Markedsandel!D7="H",Parametere!$C$7,IF(Markedsandel!D7="L",Parametere!$C$8,Parametere!$C$9)))))
*(IF(Komplementaritet!D7="I",Parametere!$C$12,IF(Komplementaritet!D7="L",Parametere!$C$13,Parametere!$C$14)))
*(Billettinntekter!D7)*(Parametere!$C$17)*((1-Parametere!$C$20/100)*(1+(Parametere!$C$20*Parametere!$I$21)/100))</f>
        <v>193.72499999999999</v>
      </c>
      <c r="E42" s="5">
        <f>(IF(Markedsandel!E7="F",Parametere!$C$5,IF(Markedsandel!E7="S",Parametere!$C$6,IF(Markedsandel!E7="H",Parametere!$C$7,IF(Markedsandel!E7="L",Parametere!$C$8,Parametere!$C$9)))))
*(IF(Komplementaritet!E7="I",Parametere!$C$12,IF(Komplementaritet!E7="L",Parametere!$C$13,Parametere!$C$14)))
*(Billettinntekter!E7)*(Parametere!$C$17)*((1-Parametere!$C$20/100)*(1+(Parametere!$C$20*Parametere!$I$21)/100))</f>
        <v>193.72499999999999</v>
      </c>
      <c r="F42" s="5">
        <f>(IF(Markedsandel!F7="F",Parametere!$C$5,IF(Markedsandel!F7="S",Parametere!$C$6,IF(Markedsandel!F7="H",Parametere!$C$7,IF(Markedsandel!F7="L",Parametere!$C$8,Parametere!$C$9)))))
*(IF(Komplementaritet!F7="I",Parametere!$C$12,IF(Komplementaritet!F7="L",Parametere!$C$13,Parametere!$C$14)))
*(Billettinntekter!F7)*(Parametere!$C$17)*((1-Parametere!$C$20/100)*(1+(Parametere!$C$20*Parametere!$I$21)/100))</f>
        <v>0</v>
      </c>
      <c r="G42" s="5">
        <f>(IF(Markedsandel!G7="F",Parametere!$C$5,IF(Markedsandel!G7="S",Parametere!$C$6,IF(Markedsandel!G7="H",Parametere!$C$7,IF(Markedsandel!G7="L",Parametere!$C$8,Parametere!$C$9)))))
*(IF(Komplementaritet!G7="I",Parametere!$C$12,IF(Komplementaritet!G7="L",Parametere!$C$13,Parametere!$C$14)))
*(Billettinntekter!G7)*(Parametere!$C$17)*((1-Parametere!$C$20/100)*(1+(Parametere!$C$20*Parametere!$I$21)/100))</f>
        <v>0</v>
      </c>
      <c r="H42" s="5">
        <f>(IF(Markedsandel!H7="F",Parametere!$C$5,IF(Markedsandel!H7="S",Parametere!$C$6,IF(Markedsandel!H7="H",Parametere!$C$7,IF(Markedsandel!H7="L",Parametere!$C$8,Parametere!$C$9)))))
*(IF(Komplementaritet!H7="I",Parametere!$C$12,IF(Komplementaritet!H7="L",Parametere!$C$13,Parametere!$C$14)))
*(Billettinntekter!H7)*(Parametere!$C$17)*((1-Parametere!$C$20/100)*(1+(Parametere!$C$20*Parametere!$I$21)/100))</f>
        <v>0</v>
      </c>
      <c r="I42" s="5">
        <f>(IF(Markedsandel!I7="F",Parametere!$C$5,IF(Markedsandel!I7="S",Parametere!$C$6,IF(Markedsandel!I7="H",Parametere!$C$7,IF(Markedsandel!I7="L",Parametere!$C$8,Parametere!$C$9)))))
*(IF(Komplementaritet!I7="I",Parametere!$C$12,IF(Komplementaritet!I7="L",Parametere!$C$13,Parametere!$C$14)))
*(Billettinntekter!I7)*(Parametere!$C$17)*((1-Parametere!$C$20/100)*(1+(Parametere!$C$20*Parametere!$I$21)/100))</f>
        <v>0</v>
      </c>
      <c r="J42" s="5">
        <f>(IF(Markedsandel!J7="F",Parametere!$C$5,IF(Markedsandel!J7="S",Parametere!$C$6,IF(Markedsandel!J7="H",Parametere!$C$7,IF(Markedsandel!J7="L",Parametere!$C$8,Parametere!$C$9)))))
*(IF(Komplementaritet!J7="I",Parametere!$C$12,IF(Komplementaritet!J7="L",Parametere!$C$13,Parametere!$C$14)))
*(Billettinntekter!J7)*(Parametere!$C$17)*((1-Parametere!$C$20/100)*(1+(Parametere!$C$20*Parametere!$I$21)/100))</f>
        <v>0</v>
      </c>
      <c r="O42" t="str">
        <f>Hovedside!$A$7</f>
        <v>Stasjon 1</v>
      </c>
      <c r="P42" s="5">
        <f>(IF(Markedsandel!P7="F",Parametere!$C$5,IF(Markedsandel!P7="S",Parametere!$C$6,IF(Markedsandel!P7="H",Parametere!$C$7,IF(Markedsandel!P7="L",Parametere!$C$8,Parametere!$C$9)))))
*(IF(Komplementaritet!P7="I",Parametere!$C$12,IF(Komplementaritet!P7="L",Parametere!$C$13,Parametere!$C$14)))
*(Billettinntekter!P7)*(Parametere!$C$17)*((1-Parametere!$C$20/100)*(1+(Parametere!$C$20*Parametere!$I$21)/100))</f>
        <v>24.215624999999999</v>
      </c>
      <c r="Q42" s="5">
        <f>(IF(Markedsandel!Q7="F",Parametere!$C$5,IF(Markedsandel!Q7="S",Parametere!$C$6,IF(Markedsandel!Q7="H",Parametere!$C$7,IF(Markedsandel!Q7="L",Parametere!$C$8,Parametere!$C$9)))))
*(IF(Komplementaritet!Q7="I",Parametere!$C$12,IF(Komplementaritet!Q7="L",Parametere!$C$13,Parametere!$C$14)))
*(Billettinntekter!Q7)*(Parametere!$C$17)*((1-Parametere!$C$20/100)*(1+(Parametere!$C$20*Parametere!$I$21)/100))</f>
        <v>24.215624999999999</v>
      </c>
      <c r="R42" s="5">
        <f>(IF(Markedsandel!R7="F",Parametere!$C$5,IF(Markedsandel!R7="S",Parametere!$C$6,IF(Markedsandel!R7="H",Parametere!$C$7,IF(Markedsandel!R7="L",Parametere!$C$8,Parametere!$C$9)))))
*(IF(Komplementaritet!R7="I",Parametere!$C$12,IF(Komplementaritet!R7="L",Parametere!$C$13,Parametere!$C$14)))
*(Billettinntekter!R7)*(Parametere!$C$17)*((1-Parametere!$C$20/100)*(1+(Parametere!$C$20*Parametere!$I$21)/100))</f>
        <v>24.215624999999999</v>
      </c>
      <c r="S42" s="5">
        <f>(IF(Markedsandel!S7="F",Parametere!$C$5,IF(Markedsandel!S7="S",Parametere!$C$6,IF(Markedsandel!S7="H",Parametere!$C$7,IF(Markedsandel!S7="L",Parametere!$C$8,Parametere!$C$9)))))
*(IF(Komplementaritet!S7="I",Parametere!$C$12,IF(Komplementaritet!S7="L",Parametere!$C$13,Parametere!$C$14)))
*(Billettinntekter!S7)*(Parametere!$C$17)*((1-Parametere!$C$20/100)*(1+(Parametere!$C$20*Parametere!$I$21)/100))</f>
        <v>24.215624999999999</v>
      </c>
      <c r="T42" s="5">
        <f>(IF(Markedsandel!T7="F",Parametere!$C$5,IF(Markedsandel!T7="S",Parametere!$C$6,IF(Markedsandel!T7="H",Parametere!$C$7,IF(Markedsandel!T7="L",Parametere!$C$8,Parametere!$C$9)))))
*(IF(Komplementaritet!T7="I",Parametere!$C$12,IF(Komplementaritet!T7="L",Parametere!$C$13,Parametere!$C$14)))
*(Billettinntekter!T7)*(Parametere!$C$17)*((1-Parametere!$C$20/100)*(1+(Parametere!$C$20*Parametere!$I$21)/100))</f>
        <v>0</v>
      </c>
      <c r="U42" s="5">
        <f>(IF(Markedsandel!U7="F",Parametere!$C$5,IF(Markedsandel!U7="S",Parametere!$C$6,IF(Markedsandel!U7="H",Parametere!$C$7,IF(Markedsandel!U7="L",Parametere!$C$8,Parametere!$C$9)))))
*(IF(Komplementaritet!U7="I",Parametere!$C$12,IF(Komplementaritet!U7="L",Parametere!$C$13,Parametere!$C$14)))
*(Billettinntekter!U7)*(Parametere!$C$17)*((1-Parametere!$C$20/100)*(1+(Parametere!$C$20*Parametere!$I$21)/100))</f>
        <v>0</v>
      </c>
      <c r="V42" s="5">
        <f>(IF(Markedsandel!V7="F",Parametere!$C$5,IF(Markedsandel!V7="S",Parametere!$C$6,IF(Markedsandel!V7="H",Parametere!$C$7,IF(Markedsandel!V7="L",Parametere!$C$8,Parametere!$C$9)))))
*(IF(Komplementaritet!V7="I",Parametere!$C$12,IF(Komplementaritet!V7="L",Parametere!$C$13,Parametere!$C$14)))
*(Billettinntekter!V7)*(Parametere!$C$17)*((1-Parametere!$C$20/100)*(1+(Parametere!$C$20*Parametere!$I$21)/100))</f>
        <v>0</v>
      </c>
      <c r="W42" s="5">
        <f>(IF(Markedsandel!W7="F",Parametere!$C$5,IF(Markedsandel!W7="S",Parametere!$C$6,IF(Markedsandel!W7="H",Parametere!$C$7,IF(Markedsandel!W7="L",Parametere!$C$8,Parametere!$C$9)))))
*(IF(Komplementaritet!W7="I",Parametere!$C$12,IF(Komplementaritet!W7="L",Parametere!$C$13,Parametere!$C$14)))
*(Billettinntekter!W7)*(Parametere!$C$17)*((1-Parametere!$C$20/100)*(1+(Parametere!$C$20*Parametere!$I$21)/100))</f>
        <v>0</v>
      </c>
      <c r="X42" s="5">
        <f>(IF(Markedsandel!X7="F",Parametere!$C$5,IF(Markedsandel!X7="S",Parametere!$C$6,IF(Markedsandel!X7="H",Parametere!$C$7,IF(Markedsandel!X7="L",Parametere!$C$8,Parametere!$C$9)))))
*(IF(Komplementaritet!X7="I",Parametere!$C$12,IF(Komplementaritet!X7="L",Parametere!$C$13,Parametere!$C$14)))
*(Billettinntekter!X7)*(Parametere!$C$17)*((1-Parametere!$C$20/100)*(1+(Parametere!$C$20*Parametere!$I$21)/100))</f>
        <v>0</v>
      </c>
    </row>
    <row r="43" spans="1:24" x14ac:dyDescent="0.25">
      <c r="A43" t="str">
        <f>Hovedside!$B$7</f>
        <v>Stasjon 2</v>
      </c>
      <c r="B43" s="5" t="s">
        <v>17</v>
      </c>
      <c r="C43" s="5">
        <f>(IF(Markedsandel!C8="F",Parametere!$C$5,IF(Markedsandel!C8="S",Parametere!$C$6,IF(Markedsandel!C8="H",Parametere!$C$7,IF(Markedsandel!C8="L",Parametere!$C$8,Parametere!$C$9)))))
*(IF(Komplementaritet!C8="I",Parametere!$C$12,IF(Komplementaritet!C8="L",Parametere!$C$13,Parametere!$C$14)))
*(Billettinntekter!C8)*(Parametere!$C$17)*((1-Parametere!$C$20/100)*(1+(Parametere!$C$20*Parametere!$I$21)/100))</f>
        <v>62.960625</v>
      </c>
      <c r="D43" s="5">
        <f>(IF(Markedsandel!D8="F",Parametere!$C$5,IF(Markedsandel!D8="S",Parametere!$C$6,IF(Markedsandel!D8="H",Parametere!$C$7,IF(Markedsandel!D8="L",Parametere!$C$8,Parametere!$C$9)))))
*(IF(Komplementaritet!D8="I",Parametere!$C$12,IF(Komplementaritet!D8="L",Parametere!$C$13,Parametere!$C$14)))
*(Billettinntekter!D8)*(Parametere!$C$17)*((1-Parametere!$C$20/100)*(1+(Parametere!$C$20*Parametere!$I$21)/100))</f>
        <v>62.960625</v>
      </c>
      <c r="E43" s="5">
        <f>(IF(Markedsandel!E8="F",Parametere!$C$5,IF(Markedsandel!E8="S",Parametere!$C$6,IF(Markedsandel!E8="H",Parametere!$C$7,IF(Markedsandel!E8="L",Parametere!$C$8,Parametere!$C$9)))))
*(IF(Komplementaritet!E8="I",Parametere!$C$12,IF(Komplementaritet!E8="L",Parametere!$C$13,Parametere!$C$14)))
*(Billettinntekter!E8)*(Parametere!$C$17)*((1-Parametere!$C$20/100)*(1+(Parametere!$C$20*Parametere!$I$21)/100))</f>
        <v>62.960625</v>
      </c>
      <c r="F43" s="5">
        <f>(IF(Markedsandel!F8="F",Parametere!$C$5,IF(Markedsandel!F8="S",Parametere!$C$6,IF(Markedsandel!F8="H",Parametere!$C$7,IF(Markedsandel!F8="L",Parametere!$C$8,Parametere!$C$9)))))
*(IF(Komplementaritet!F8="I",Parametere!$C$12,IF(Komplementaritet!F8="L",Parametere!$C$13,Parametere!$C$14)))
*(Billettinntekter!F8)*(Parametere!$C$17)*((1-Parametere!$C$20/100)*(1+(Parametere!$C$20*Parametere!$I$21)/100))</f>
        <v>0</v>
      </c>
      <c r="G43" s="5">
        <f>(IF(Markedsandel!G8="F",Parametere!$C$5,IF(Markedsandel!G8="S",Parametere!$C$6,IF(Markedsandel!G8="H",Parametere!$C$7,IF(Markedsandel!G8="L",Parametere!$C$8,Parametere!$C$9)))))
*(IF(Komplementaritet!G8="I",Parametere!$C$12,IF(Komplementaritet!G8="L",Parametere!$C$13,Parametere!$C$14)))
*(Billettinntekter!G8)*(Parametere!$C$17)*((1-Parametere!$C$20/100)*(1+(Parametere!$C$20*Parametere!$I$21)/100))</f>
        <v>0</v>
      </c>
      <c r="H43" s="5">
        <f>(IF(Markedsandel!H8="F",Parametere!$C$5,IF(Markedsandel!H8="S",Parametere!$C$6,IF(Markedsandel!H8="H",Parametere!$C$7,IF(Markedsandel!H8="L",Parametere!$C$8,Parametere!$C$9)))))
*(IF(Komplementaritet!H8="I",Parametere!$C$12,IF(Komplementaritet!H8="L",Parametere!$C$13,Parametere!$C$14)))
*(Billettinntekter!H8)*(Parametere!$C$17)*((1-Parametere!$C$20/100)*(1+(Parametere!$C$20*Parametere!$I$21)/100))</f>
        <v>0</v>
      </c>
      <c r="I43" s="5">
        <f>(IF(Markedsandel!I8="F",Parametere!$C$5,IF(Markedsandel!I8="S",Parametere!$C$6,IF(Markedsandel!I8="H",Parametere!$C$7,IF(Markedsandel!I8="L",Parametere!$C$8,Parametere!$C$9)))))
*(IF(Komplementaritet!I8="I",Parametere!$C$12,IF(Komplementaritet!I8="L",Parametere!$C$13,Parametere!$C$14)))
*(Billettinntekter!I8)*(Parametere!$C$17)*((1-Parametere!$C$20/100)*(1+(Parametere!$C$20*Parametere!$I$21)/100))</f>
        <v>0</v>
      </c>
      <c r="J43" s="5">
        <f>(IF(Markedsandel!J8="F",Parametere!$C$5,IF(Markedsandel!J8="S",Parametere!$C$6,IF(Markedsandel!J8="H",Parametere!$C$7,IF(Markedsandel!J8="L",Parametere!$C$8,Parametere!$C$9)))))
*(IF(Komplementaritet!J8="I",Parametere!$C$12,IF(Komplementaritet!J8="L",Parametere!$C$13,Parametere!$C$14)))
*(Billettinntekter!J8)*(Parametere!$C$17)*((1-Parametere!$C$20/100)*(1+(Parametere!$C$20*Parametere!$I$21)/100))</f>
        <v>0</v>
      </c>
      <c r="O43" t="str">
        <f>Hovedside!$B$7</f>
        <v>Stasjon 2</v>
      </c>
      <c r="P43" s="5" t="s">
        <v>17</v>
      </c>
      <c r="Q43" s="5">
        <f>(IF(Markedsandel!Q43="F",Parametere!$C$5,IF(Markedsandel!Q43="S",Parametere!$C$6,IF(Markedsandel!Q43="H",Parametere!$C$7,IF(Markedsandel!Q43="L",Parametere!$C$8,Parametere!$C$9)))))
*(IF(Komplementaritet!Q43="I",Parametere!$C$12,IF(Komplementaritet!Q43="L",Parametere!$C$13,Parametere!$C$14)))
*(Billettinntekter!Q43)*(Parametere!$C$17)*((1-Parametere!$C$20/100)*(1+(Parametere!$C$20*Parametere!$H$21)/100))</f>
        <v>0</v>
      </c>
      <c r="R43" s="5">
        <f>(IF(Markedsandel!R8="F",Parametere!$C$5,IF(Markedsandel!R8="S",Parametere!$C$6,IF(Markedsandel!R8="H",Parametere!$C$7,IF(Markedsandel!R8="L",Parametere!$C$8,Parametere!$C$9)))))
*(IF(Komplementaritet!R8="I",Parametere!$C$12,IF(Komplementaritet!R8="L",Parametere!$C$13,Parametere!$C$14)))
*(Billettinntekter!R8)*(Parametere!$C$17)*((1-Parametere!$C$20/100)*(1+(Parametere!$C$20*Parametere!$I$21)/100))</f>
        <v>31.4803125</v>
      </c>
      <c r="S43" s="5">
        <f>(IF(Markedsandel!S8="F",Parametere!$C$5,IF(Markedsandel!S8="S",Parametere!$C$6,IF(Markedsandel!S8="H",Parametere!$C$7,IF(Markedsandel!S8="L",Parametere!$C$8,Parametere!$C$9)))))
*(IF(Komplementaritet!S8="I",Parametere!$C$12,IF(Komplementaritet!S8="L",Parametere!$C$13,Parametere!$C$14)))
*(Billettinntekter!S8)*(Parametere!$C$17)*((1-Parametere!$C$20/100)*(1+(Parametere!$C$20*Parametere!$I$21)/100))</f>
        <v>31.4803125</v>
      </c>
      <c r="T43" s="5">
        <f>(IF(Markedsandel!T8="F",Parametere!$C$5,IF(Markedsandel!T8="S",Parametere!$C$6,IF(Markedsandel!T8="H",Parametere!$C$7,IF(Markedsandel!T8="L",Parametere!$C$8,Parametere!$C$9)))))
*(IF(Komplementaritet!T8="I",Parametere!$C$12,IF(Komplementaritet!T8="L",Parametere!$C$13,Parametere!$C$14)))
*(Billettinntekter!T8)*(Parametere!$C$17)*((1-Parametere!$C$20/100)*(1+(Parametere!$C$20*Parametere!$I$21)/100))</f>
        <v>0</v>
      </c>
      <c r="U43" s="5">
        <f>(IF(Markedsandel!U8="F",Parametere!$C$5,IF(Markedsandel!U8="S",Parametere!$C$6,IF(Markedsandel!U8="H",Parametere!$C$7,IF(Markedsandel!U8="L",Parametere!$C$8,Parametere!$C$9)))))
*(IF(Komplementaritet!U8="I",Parametere!$C$12,IF(Komplementaritet!U8="L",Parametere!$C$13,Parametere!$C$14)))
*(Billettinntekter!U8)*(Parametere!$C$17)*((1-Parametere!$C$20/100)*(1+(Parametere!$C$20*Parametere!$I$21)/100))</f>
        <v>0</v>
      </c>
      <c r="V43" s="5">
        <f>(IF(Markedsandel!V8="F",Parametere!$C$5,IF(Markedsandel!V8="S",Parametere!$C$6,IF(Markedsandel!V8="H",Parametere!$C$7,IF(Markedsandel!V8="L",Parametere!$C$8,Parametere!$C$9)))))
*(IF(Komplementaritet!V8="I",Parametere!$C$12,IF(Komplementaritet!V8="L",Parametere!$C$13,Parametere!$C$14)))
*(Billettinntekter!V8)*(Parametere!$C$17)*((1-Parametere!$C$20/100)*(1+(Parametere!$C$20*Parametere!$I$21)/100))</f>
        <v>0</v>
      </c>
      <c r="W43" s="5">
        <f>(IF(Markedsandel!W8="F",Parametere!$C$5,IF(Markedsandel!W8="S",Parametere!$C$6,IF(Markedsandel!W8="H",Parametere!$C$7,IF(Markedsandel!W8="L",Parametere!$C$8,Parametere!$C$9)))))
*(IF(Komplementaritet!W8="I",Parametere!$C$12,IF(Komplementaritet!W8="L",Parametere!$C$13,Parametere!$C$14)))
*(Billettinntekter!W8)*(Parametere!$C$17)*((1-Parametere!$C$20/100)*(1+(Parametere!$C$20*Parametere!$I$21)/100))</f>
        <v>0</v>
      </c>
      <c r="X43" s="5">
        <f>(IF(Markedsandel!X8="F",Parametere!$C$5,IF(Markedsandel!X8="S",Parametere!$C$6,IF(Markedsandel!X8="H",Parametere!$C$7,IF(Markedsandel!X8="L",Parametere!$C$8,Parametere!$C$9)))))
*(IF(Komplementaritet!X8="I",Parametere!$C$12,IF(Komplementaritet!X8="L",Parametere!$C$13,Parametere!$C$14)))
*(Billettinntekter!X8)*(Parametere!$C$17)*((1-Parametere!$C$20/100)*(1+(Parametere!$C$20*Parametere!$I$21)/100))</f>
        <v>0</v>
      </c>
    </row>
    <row r="44" spans="1:24" x14ac:dyDescent="0.25">
      <c r="A44" t="str">
        <f>Hovedside!$C$7</f>
        <v>Stasjon 3</v>
      </c>
      <c r="B44" s="5" t="s">
        <v>17</v>
      </c>
      <c r="C44" s="5" t="s">
        <v>17</v>
      </c>
      <c r="D44" s="5">
        <f>(IF(Markedsandel!D9="F",Parametere!$C$5,IF(Markedsandel!D9="S",Parametere!$C$6,IF(Markedsandel!D9="H",Parametere!$C$7,IF(Markedsandel!D9="L",Parametere!$C$8,Parametere!$C$9)))))
*(IF(Komplementaritet!D9="I",Parametere!$C$12,IF(Komplementaritet!D9="L",Parametere!$C$13,Parametere!$C$14)))
*(Billettinntekter!D9)*(Parametere!$C$17)*((1-Parametere!$C$20/100)*(1+(Parametere!$C$20*Parametere!$I$21)/100))</f>
        <v>27.242578124999998</v>
      </c>
      <c r="E44" s="5">
        <f>(IF(Markedsandel!E9="F",Parametere!$C$5,IF(Markedsandel!E9="S",Parametere!$C$6,IF(Markedsandel!E9="H",Parametere!$C$7,IF(Markedsandel!E9="L",Parametere!$C$8,Parametere!$C$9)))))
*(IF(Komplementaritet!E9="I",Parametere!$C$12,IF(Komplementaritet!E9="L",Parametere!$C$13,Parametere!$C$14)))
*(Billettinntekter!E9)*(Parametere!$C$17)*((1-Parametere!$C$20/100)*(1+(Parametere!$C$20*Parametere!$I$21)/100))</f>
        <v>27.242578124999998</v>
      </c>
      <c r="F44" s="5">
        <f>(IF(Markedsandel!F9="F",Parametere!$C$5,IF(Markedsandel!F9="S",Parametere!$C$6,IF(Markedsandel!F9="H",Parametere!$C$7,IF(Markedsandel!F9="L",Parametere!$C$8,Parametere!$C$9)))))
*(IF(Komplementaritet!F9="I",Parametere!$C$12,IF(Komplementaritet!F9="L",Parametere!$C$13,Parametere!$C$14)))
*(Billettinntekter!F9)*(Parametere!$C$17)*((1-Parametere!$C$20/100)*(1+(Parametere!$C$20*Parametere!$I$21)/100))</f>
        <v>0</v>
      </c>
      <c r="G44" s="5">
        <f>(IF(Markedsandel!G9="F",Parametere!$C$5,IF(Markedsandel!G9="S",Parametere!$C$6,IF(Markedsandel!G9="H",Parametere!$C$7,IF(Markedsandel!G9="L",Parametere!$C$8,Parametere!$C$9)))))
*(IF(Komplementaritet!G9="I",Parametere!$C$12,IF(Komplementaritet!G9="L",Parametere!$C$13,Parametere!$C$14)))
*(Billettinntekter!G9)*(Parametere!$C$17)*((1-Parametere!$C$20/100)*(1+(Parametere!$C$20*Parametere!$I$21)/100))</f>
        <v>0</v>
      </c>
      <c r="H44" s="5">
        <f>(IF(Markedsandel!H9="F",Parametere!$C$5,IF(Markedsandel!H9="S",Parametere!$C$6,IF(Markedsandel!H9="H",Parametere!$C$7,IF(Markedsandel!H9="L",Parametere!$C$8,Parametere!$C$9)))))
*(IF(Komplementaritet!H9="I",Parametere!$C$12,IF(Komplementaritet!H9="L",Parametere!$C$13,Parametere!$C$14)))
*(Billettinntekter!H9)*(Parametere!$C$17)*((1-Parametere!$C$20/100)*(1+(Parametere!$C$20*Parametere!$I$21)/100))</f>
        <v>0</v>
      </c>
      <c r="I44" s="5">
        <f>(IF(Markedsandel!I9="F",Parametere!$C$5,IF(Markedsandel!I9="S",Parametere!$C$6,IF(Markedsandel!I9="H",Parametere!$C$7,IF(Markedsandel!I9="L",Parametere!$C$8,Parametere!$C$9)))))
*(IF(Komplementaritet!I9="I",Parametere!$C$12,IF(Komplementaritet!I9="L",Parametere!$C$13,Parametere!$C$14)))
*(Billettinntekter!I9)*(Parametere!$C$17)*((1-Parametere!$C$20/100)*(1+(Parametere!$C$20*Parametere!$I$21)/100))</f>
        <v>0</v>
      </c>
      <c r="J44" s="5">
        <f>(IF(Markedsandel!J9="F",Parametere!$C$5,IF(Markedsandel!J9="S",Parametere!$C$6,IF(Markedsandel!J9="H",Parametere!$C$7,IF(Markedsandel!J9="L",Parametere!$C$8,Parametere!$C$9)))))
*(IF(Komplementaritet!J9="I",Parametere!$C$12,IF(Komplementaritet!J9="L",Parametere!$C$13,Parametere!$C$14)))
*(Billettinntekter!J9)*(Parametere!$C$17)*((1-Parametere!$C$20/100)*(1+(Parametere!$C$20*Parametere!$I$21)/100))</f>
        <v>0</v>
      </c>
      <c r="O44" t="str">
        <f>Hovedside!$C$7</f>
        <v>Stasjon 3</v>
      </c>
      <c r="P44" s="5" t="s">
        <v>17</v>
      </c>
      <c r="Q44" s="5" t="s">
        <v>17</v>
      </c>
      <c r="R44" s="5">
        <f>(IF(Markedsandel!R9="F",Parametere!$C$5,IF(Markedsandel!R9="S",Parametere!$C$6,IF(Markedsandel!R9="H",Parametere!$C$7,IF(Markedsandel!R9="L",Parametere!$C$8,Parametere!$C$9)))))
*(IF(Komplementaritet!R9="I",Parametere!$C$12,IF(Komplementaritet!R9="L",Parametere!$C$13,Parametere!$C$14)))
*(Billettinntekter!R9)*(Parametere!$C$17)*((1-Parametere!$C$20/100)*(1+(Parametere!$C$20*Parametere!$I$21)/100))</f>
        <v>10.89703125</v>
      </c>
      <c r="S44" s="5">
        <f>(IF(Markedsandel!S9="F",Parametere!$C$5,IF(Markedsandel!S9="S",Parametere!$C$6,IF(Markedsandel!S9="H",Parametere!$C$7,IF(Markedsandel!S9="L",Parametere!$C$8,Parametere!$C$9)))))
*(IF(Komplementaritet!S9="I",Parametere!$C$12,IF(Komplementaritet!S9="L",Parametere!$C$13,Parametere!$C$14)))
*(Billettinntekter!S9)*(Parametere!$C$17)*((1-Parametere!$C$20/100)*(1+(Parametere!$C$20*Parametere!$I$21)/100))</f>
        <v>10.89703125</v>
      </c>
      <c r="T44" s="5">
        <f>(IF(Markedsandel!T9="F",Parametere!$C$5,IF(Markedsandel!T9="S",Parametere!$C$6,IF(Markedsandel!T9="H",Parametere!$C$7,IF(Markedsandel!T9="L",Parametere!$C$8,Parametere!$C$9)))))
*(IF(Komplementaritet!T9="I",Parametere!$C$12,IF(Komplementaritet!T9="L",Parametere!$C$13,Parametere!$C$14)))
*(Billettinntekter!T9)*(Parametere!$C$17)*((1-Parametere!$C$20/100)*(1+(Parametere!$C$20*Parametere!$I$21)/100))</f>
        <v>0</v>
      </c>
      <c r="U44" s="5">
        <f>(IF(Markedsandel!U9="F",Parametere!$C$5,IF(Markedsandel!U9="S",Parametere!$C$6,IF(Markedsandel!U9="H",Parametere!$C$7,IF(Markedsandel!U9="L",Parametere!$C$8,Parametere!$C$9)))))
*(IF(Komplementaritet!U9="I",Parametere!$C$12,IF(Komplementaritet!U9="L",Parametere!$C$13,Parametere!$C$14)))
*(Billettinntekter!U9)*(Parametere!$C$17)*((1-Parametere!$C$20/100)*(1+(Parametere!$C$20*Parametere!$I$21)/100))</f>
        <v>0</v>
      </c>
      <c r="V44" s="5">
        <f>(IF(Markedsandel!V9="F",Parametere!$C$5,IF(Markedsandel!V9="S",Parametere!$C$6,IF(Markedsandel!V9="H",Parametere!$C$7,IF(Markedsandel!V9="L",Parametere!$C$8,Parametere!$C$9)))))
*(IF(Komplementaritet!V9="I",Parametere!$C$12,IF(Komplementaritet!V9="L",Parametere!$C$13,Parametere!$C$14)))
*(Billettinntekter!V9)*(Parametere!$C$17)*((1-Parametere!$C$20/100)*(1+(Parametere!$C$20*Parametere!$I$21)/100))</f>
        <v>0</v>
      </c>
      <c r="W44" s="5">
        <f>(IF(Markedsandel!W9="F",Parametere!$C$5,IF(Markedsandel!W9="S",Parametere!$C$6,IF(Markedsandel!W9="H",Parametere!$C$7,IF(Markedsandel!W9="L",Parametere!$C$8,Parametere!$C$9)))))
*(IF(Komplementaritet!W9="I",Parametere!$C$12,IF(Komplementaritet!W9="L",Parametere!$C$13,Parametere!$C$14)))
*(Billettinntekter!W9)*(Parametere!$C$17)*((1-Parametere!$C$20/100)*(1+(Parametere!$C$20*Parametere!$I$21)/100))</f>
        <v>0</v>
      </c>
      <c r="X44" s="5">
        <f>(IF(Markedsandel!X9="F",Parametere!$C$5,IF(Markedsandel!X9="S",Parametere!$C$6,IF(Markedsandel!X9="H",Parametere!$C$7,IF(Markedsandel!X9="L",Parametere!$C$8,Parametere!$C$9)))))
*(IF(Komplementaritet!X9="I",Parametere!$C$12,IF(Komplementaritet!X9="L",Parametere!$C$13,Parametere!$C$14)))
*(Billettinntekter!X9)*(Parametere!$C$17)*((1-Parametere!$C$20/100)*(1+(Parametere!$C$20*Parametere!$I$21)/100))</f>
        <v>0</v>
      </c>
    </row>
    <row r="45" spans="1:24" x14ac:dyDescent="0.25">
      <c r="A45" t="str">
        <f>Hovedside!$D$7</f>
        <v>Stasjon 4</v>
      </c>
      <c r="B45" s="5" t="s">
        <v>17</v>
      </c>
      <c r="C45" s="5" t="s">
        <v>17</v>
      </c>
      <c r="D45" s="5" t="s">
        <v>17</v>
      </c>
      <c r="E45" s="5">
        <f>(IF(Markedsandel!E10="F",Parametere!$C$5,IF(Markedsandel!E10="S",Parametere!$C$6,IF(Markedsandel!E10="H",Parametere!$C$7,IF(Markedsandel!E10="L",Parametere!$C$8,Parametere!$C$9)))))
*(IF(Komplementaritet!E10="I",Parametere!$C$12,IF(Komplementaritet!E10="L",Parametere!$C$13,Parametere!$C$14)))
*(Billettinntekter!E10)*(Parametere!$C$17)*((1-Parametere!$C$20/100)*(1+(Parametere!$C$20*Parametere!$I$21)/100))</f>
        <v>0</v>
      </c>
      <c r="F45" s="5">
        <f>(IF(Markedsandel!F10="F",Parametere!$C$5,IF(Markedsandel!F10="S",Parametere!$C$6,IF(Markedsandel!F10="H",Parametere!$C$7,IF(Markedsandel!F10="L",Parametere!$C$8,Parametere!$C$9)))))
*(IF(Komplementaritet!F10="I",Parametere!$C$12,IF(Komplementaritet!F10="L",Parametere!$C$13,Parametere!$C$14)))
*(Billettinntekter!F10)*(Parametere!$C$17)*((1-Parametere!$C$20/100)*(1+(Parametere!$C$20*Parametere!$I$21)/100))</f>
        <v>0</v>
      </c>
      <c r="G45" s="5">
        <f>(IF(Markedsandel!G10="F",Parametere!$C$5,IF(Markedsandel!G10="S",Parametere!$C$6,IF(Markedsandel!G10="H",Parametere!$C$7,IF(Markedsandel!G10="L",Parametere!$C$8,Parametere!$C$9)))))
*(IF(Komplementaritet!G10="I",Parametere!$C$12,IF(Komplementaritet!G10="L",Parametere!$C$13,Parametere!$C$14)))
*(Billettinntekter!G10)*(Parametere!$C$17)*((1-Parametere!$C$20/100)*(1+(Parametere!$C$20*Parametere!$I$21)/100))</f>
        <v>0</v>
      </c>
      <c r="H45" s="5">
        <f>(IF(Markedsandel!H10="F",Parametere!$C$5,IF(Markedsandel!H10="S",Parametere!$C$6,IF(Markedsandel!H10="H",Parametere!$C$7,IF(Markedsandel!H10="L",Parametere!$C$8,Parametere!$C$9)))))
*(IF(Komplementaritet!H10="I",Parametere!$C$12,IF(Komplementaritet!H10="L",Parametere!$C$13,Parametere!$C$14)))
*(Billettinntekter!H10)*(Parametere!$C$17)*((1-Parametere!$C$20/100)*(1+(Parametere!$C$20*Parametere!$I$21)/100))</f>
        <v>0</v>
      </c>
      <c r="I45" s="5">
        <f>(IF(Markedsandel!I10="F",Parametere!$C$5,IF(Markedsandel!I10="S",Parametere!$C$6,IF(Markedsandel!I10="H",Parametere!$C$7,IF(Markedsandel!I10="L",Parametere!$C$8,Parametere!$C$9)))))
*(IF(Komplementaritet!I10="I",Parametere!$C$12,IF(Komplementaritet!I10="L",Parametere!$C$13,Parametere!$C$14)))
*(Billettinntekter!I10)*(Parametere!$C$17)*((1-Parametere!$C$20/100)*(1+(Parametere!$C$20*Parametere!$I$21)/100))</f>
        <v>0</v>
      </c>
      <c r="J45" s="5">
        <f>(IF(Markedsandel!J10="F",Parametere!$C$5,IF(Markedsandel!J10="S",Parametere!$C$6,IF(Markedsandel!J10="H",Parametere!$C$7,IF(Markedsandel!J10="L",Parametere!$C$8,Parametere!$C$9)))))
*(IF(Komplementaritet!J10="I",Parametere!$C$12,IF(Komplementaritet!J10="L",Parametere!$C$13,Parametere!$C$14)))
*(Billettinntekter!J10)*(Parametere!$C$17)*((1-Parametere!$C$20/100)*(1+(Parametere!$C$20*Parametere!$I$21)/100))</f>
        <v>0</v>
      </c>
      <c r="O45" t="str">
        <f>Hovedside!$D$7</f>
        <v>Stasjon 4</v>
      </c>
      <c r="P45" s="5" t="s">
        <v>17</v>
      </c>
      <c r="Q45" s="5" t="s">
        <v>17</v>
      </c>
      <c r="R45" s="5" t="s">
        <v>17</v>
      </c>
      <c r="S45" s="5">
        <f>(IF(Markedsandel!S10="F",Parametere!$C$5,IF(Markedsandel!S10="S",Parametere!$C$6,IF(Markedsandel!S10="H",Parametere!$C$7,IF(Markedsandel!S10="L",Parametere!$C$8,Parametere!$C$9)))))
*(IF(Komplementaritet!S10="I",Parametere!$C$12,IF(Komplementaritet!S10="L",Parametere!$C$13,Parametere!$C$14)))
*(Billettinntekter!S10)*(Parametere!$C$17)*((1-Parametere!$C$20/100)*(1+(Parametere!$C$20*Parametere!$I$21)/100))</f>
        <v>0</v>
      </c>
      <c r="T45" s="5">
        <f>(IF(Markedsandel!T10="F",Parametere!$C$5,IF(Markedsandel!T10="S",Parametere!$C$6,IF(Markedsandel!T10="H",Parametere!$C$7,IF(Markedsandel!T10="L",Parametere!$C$8,Parametere!$C$9)))))
*(IF(Komplementaritet!T10="I",Parametere!$C$12,IF(Komplementaritet!T10="L",Parametere!$C$13,Parametere!$C$14)))
*(Billettinntekter!T10)*(Parametere!$C$17)*((1-Parametere!$C$20/100)*(1+(Parametere!$C$20*Parametere!$I$21)/100))</f>
        <v>0</v>
      </c>
      <c r="U45" s="5">
        <f>(IF(Markedsandel!U10="F",Parametere!$C$5,IF(Markedsandel!U10="S",Parametere!$C$6,IF(Markedsandel!U10="H",Parametere!$C$7,IF(Markedsandel!U10="L",Parametere!$C$8,Parametere!$C$9)))))
*(IF(Komplementaritet!U10="I",Parametere!$C$12,IF(Komplementaritet!U10="L",Parametere!$C$13,Parametere!$C$14)))
*(Billettinntekter!U10)*(Parametere!$C$17)*((1-Parametere!$C$20/100)*(1+(Parametere!$C$20*Parametere!$I$21)/100))</f>
        <v>0</v>
      </c>
      <c r="V45" s="5">
        <f>(IF(Markedsandel!V10="F",Parametere!$C$5,IF(Markedsandel!V10="S",Parametere!$C$6,IF(Markedsandel!V10="H",Parametere!$C$7,IF(Markedsandel!V10="L",Parametere!$C$8,Parametere!$C$9)))))
*(IF(Komplementaritet!V10="I",Parametere!$C$12,IF(Komplementaritet!V10="L",Parametere!$C$13,Parametere!$C$14)))
*(Billettinntekter!V10)*(Parametere!$C$17)*((1-Parametere!$C$20/100)*(1+(Parametere!$C$20*Parametere!$I$21)/100))</f>
        <v>0</v>
      </c>
      <c r="W45" s="5">
        <f>(IF(Markedsandel!W10="F",Parametere!$C$5,IF(Markedsandel!W10="S",Parametere!$C$6,IF(Markedsandel!W10="H",Parametere!$C$7,IF(Markedsandel!W10="L",Parametere!$C$8,Parametere!$C$9)))))
*(IF(Komplementaritet!W10="I",Parametere!$C$12,IF(Komplementaritet!W10="L",Parametere!$C$13,Parametere!$C$14)))
*(Billettinntekter!W10)*(Parametere!$C$17)*((1-Parametere!$C$20/100)*(1+(Parametere!$C$20*Parametere!$I$21)/100))</f>
        <v>0</v>
      </c>
      <c r="X45" s="5">
        <f>(IF(Markedsandel!X10="F",Parametere!$C$5,IF(Markedsandel!X10="S",Parametere!$C$6,IF(Markedsandel!X10="H",Parametere!$C$7,IF(Markedsandel!X10="L",Parametere!$C$8,Parametere!$C$9)))))
*(IF(Komplementaritet!X10="I",Parametere!$C$12,IF(Komplementaritet!X10="L",Parametere!$C$13,Parametere!$C$14)))
*(Billettinntekter!X10)*(Parametere!$C$17)*((1-Parametere!$C$20/100)*(1+(Parametere!$C$20*Parametere!$I$21)/100))</f>
        <v>0</v>
      </c>
    </row>
    <row r="46" spans="1:24" x14ac:dyDescent="0.25">
      <c r="A46" t="str">
        <f>Hovedside!$E$7</f>
        <v>Stasjon 5</v>
      </c>
      <c r="B46" s="5" t="s">
        <v>17</v>
      </c>
      <c r="C46" s="5" t="s">
        <v>17</v>
      </c>
      <c r="D46" s="5" t="s">
        <v>17</v>
      </c>
      <c r="E46" s="5" t="s">
        <v>17</v>
      </c>
      <c r="F46" s="5">
        <f>(IF(Markedsandel!F11="F",Parametere!$C$5,IF(Markedsandel!F11="S",Parametere!$C$6,IF(Markedsandel!F11="H",Parametere!$C$7,IF(Markedsandel!F11="L",Parametere!$C$8,Parametere!$C$9)))))
*(IF(Komplementaritet!F11="I",Parametere!$C$12,IF(Komplementaritet!F11="L",Parametere!$C$13,Parametere!$C$14)))
*(Billettinntekter!F11)*(Parametere!$C$17)*((1-Parametere!$C$20/100)*(1+(Parametere!$C$20*Parametere!$I$21)/100))</f>
        <v>0</v>
      </c>
      <c r="G46" s="5">
        <f>(IF(Markedsandel!G11="F",Parametere!$C$5,IF(Markedsandel!G11="S",Parametere!$C$6,IF(Markedsandel!G11="H",Parametere!$C$7,IF(Markedsandel!G11="L",Parametere!$C$8,Parametere!$C$9)))))
*(IF(Komplementaritet!G11="I",Parametere!$C$12,IF(Komplementaritet!G11="L",Parametere!$C$13,Parametere!$C$14)))
*(Billettinntekter!G11)*(Parametere!$C$17)*((1-Parametere!$C$20/100)*(1+(Parametere!$C$20*Parametere!$I$21)/100))</f>
        <v>0</v>
      </c>
      <c r="H46" s="5">
        <f>(IF(Markedsandel!H11="F",Parametere!$C$5,IF(Markedsandel!H11="S",Parametere!$C$6,IF(Markedsandel!H11="H",Parametere!$C$7,IF(Markedsandel!H11="L",Parametere!$C$8,Parametere!$C$9)))))
*(IF(Komplementaritet!H11="I",Parametere!$C$12,IF(Komplementaritet!H11="L",Parametere!$C$13,Parametere!$C$14)))
*(Billettinntekter!H11)*(Parametere!$C$17)*((1-Parametere!$C$20/100)*(1+(Parametere!$C$20*Parametere!$I$21)/100))</f>
        <v>0</v>
      </c>
      <c r="I46" s="5">
        <f>(IF(Markedsandel!I11="F",Parametere!$C$5,IF(Markedsandel!I11="S",Parametere!$C$6,IF(Markedsandel!I11="H",Parametere!$C$7,IF(Markedsandel!I11="L",Parametere!$C$8,Parametere!$C$9)))))
*(IF(Komplementaritet!I11="I",Parametere!$C$12,IF(Komplementaritet!I11="L",Parametere!$C$13,Parametere!$C$14)))
*(Billettinntekter!I11)*(Parametere!$C$17)*((1-Parametere!$C$20/100)*(1+(Parametere!$C$20*Parametere!$I$21)/100))</f>
        <v>0</v>
      </c>
      <c r="J46" s="5">
        <f>(IF(Markedsandel!J11="F",Parametere!$C$5,IF(Markedsandel!J11="S",Parametere!$C$6,IF(Markedsandel!J11="H",Parametere!$C$7,IF(Markedsandel!J11="L",Parametere!$C$8,Parametere!$C$9)))))
*(IF(Komplementaritet!J11="I",Parametere!$C$12,IF(Komplementaritet!J11="L",Parametere!$C$13,Parametere!$C$14)))
*(Billettinntekter!J11)*(Parametere!$C$17)*((1-Parametere!$C$20/100)*(1+(Parametere!$C$20*Parametere!$I$21)/100))</f>
        <v>0</v>
      </c>
      <c r="O46" t="str">
        <f>Hovedside!$E$7</f>
        <v>Stasjon 5</v>
      </c>
      <c r="P46" s="5" t="s">
        <v>17</v>
      </c>
      <c r="Q46" s="5" t="s">
        <v>17</v>
      </c>
      <c r="R46" s="5" t="s">
        <v>17</v>
      </c>
      <c r="S46" s="5" t="s">
        <v>17</v>
      </c>
      <c r="T46" s="5">
        <f>(IF(Markedsandel!T11="F",Parametere!$C$5,IF(Markedsandel!T11="S",Parametere!$C$6,IF(Markedsandel!T11="H",Parametere!$C$7,IF(Markedsandel!T11="L",Parametere!$C$8,Parametere!$C$9)))))
*(IF(Komplementaritet!T11="I",Parametere!$C$12,IF(Komplementaritet!T11="L",Parametere!$C$13,Parametere!$C$14)))
*(Billettinntekter!T11)*(Parametere!$C$17)*((1-Parametere!$C$20/100)*(1+(Parametere!$C$20*Parametere!$I$21)/100))</f>
        <v>0</v>
      </c>
      <c r="U46" s="5">
        <f>(IF(Markedsandel!U11="F",Parametere!$C$5,IF(Markedsandel!U11="S",Parametere!$C$6,IF(Markedsandel!U11="H",Parametere!$C$7,IF(Markedsandel!U11="L",Parametere!$C$8,Parametere!$C$9)))))
*(IF(Komplementaritet!U11="I",Parametere!$C$12,IF(Komplementaritet!U11="L",Parametere!$C$13,Parametere!$C$14)))
*(Billettinntekter!U11)*(Parametere!$C$17)*((1-Parametere!$C$20/100)*(1+(Parametere!$C$20*Parametere!$I$21)/100))</f>
        <v>0</v>
      </c>
      <c r="V46" s="5">
        <f>(IF(Markedsandel!V11="F",Parametere!$C$5,IF(Markedsandel!V11="S",Parametere!$C$6,IF(Markedsandel!V11="H",Parametere!$C$7,IF(Markedsandel!V11="L",Parametere!$C$8,Parametere!$C$9)))))
*(IF(Komplementaritet!V11="I",Parametere!$C$12,IF(Komplementaritet!V11="L",Parametere!$C$13,Parametere!$C$14)))
*(Billettinntekter!V11)*(Parametere!$C$17)*((1-Parametere!$C$20/100)*(1+(Parametere!$C$20*Parametere!$I$21)/100))</f>
        <v>0</v>
      </c>
      <c r="W46" s="5">
        <f>(IF(Markedsandel!W11="F",Parametere!$C$5,IF(Markedsandel!W11="S",Parametere!$C$6,IF(Markedsandel!W11="H",Parametere!$C$7,IF(Markedsandel!W11="L",Parametere!$C$8,Parametere!$C$9)))))
*(IF(Komplementaritet!W11="I",Parametere!$C$12,IF(Komplementaritet!W11="L",Parametere!$C$13,Parametere!$C$14)))
*(Billettinntekter!W11)*(Parametere!$C$17)*((1-Parametere!$C$20/100)*(1+(Parametere!$C$20*Parametere!$I$21)/100))</f>
        <v>0</v>
      </c>
      <c r="X46" s="5">
        <f>(IF(Markedsandel!X11="F",Parametere!$C$5,IF(Markedsandel!X11="S",Parametere!$C$6,IF(Markedsandel!X11="H",Parametere!$C$7,IF(Markedsandel!X11="L",Parametere!$C$8,Parametere!$C$9)))))
*(IF(Komplementaritet!X11="I",Parametere!$C$12,IF(Komplementaritet!X11="L",Parametere!$C$13,Parametere!$C$14)))
*(Billettinntekter!X11)*(Parametere!$C$17)*((1-Parametere!$C$20/100)*(1+(Parametere!$C$20*Parametere!$I$21)/100))</f>
        <v>0</v>
      </c>
    </row>
    <row r="47" spans="1:24" x14ac:dyDescent="0.25">
      <c r="A47">
        <f>Hovedside!$F$7</f>
        <v>0</v>
      </c>
      <c r="B47" s="5" t="s">
        <v>17</v>
      </c>
      <c r="C47" s="5" t="s">
        <v>17</v>
      </c>
      <c r="D47" s="5" t="s">
        <v>17</v>
      </c>
      <c r="E47" s="5" t="s">
        <v>17</v>
      </c>
      <c r="F47" s="5" t="s">
        <v>17</v>
      </c>
      <c r="G47" s="5">
        <f>(IF(Markedsandel!G12="F",Parametere!$C$5,IF(Markedsandel!G12="S",Parametere!$C$6,IF(Markedsandel!G12="H",Parametere!$C$7,IF(Markedsandel!G12="L",Parametere!$C$8,Parametere!$C$9)))))
*(IF(Komplementaritet!G12="I",Parametere!$C$12,IF(Komplementaritet!G12="L",Parametere!$C$13,Parametere!$C$14)))
*(Billettinntekter!G12)*(Parametere!$C$17)*((1-Parametere!$C$20/100)*(1+(Parametere!$C$20*Parametere!$I$21)/100))</f>
        <v>0</v>
      </c>
      <c r="H47" s="5">
        <f>(IF(Markedsandel!H12="F",Parametere!$C$5,IF(Markedsandel!H12="S",Parametere!$C$6,IF(Markedsandel!H12="H",Parametere!$C$7,IF(Markedsandel!H12="L",Parametere!$C$8,Parametere!$C$9)))))
*(IF(Komplementaritet!H12="I",Parametere!$C$12,IF(Komplementaritet!H12="L",Parametere!$C$13,Parametere!$C$14)))
*(Billettinntekter!H12)*(Parametere!$C$17)*((1-Parametere!$C$20/100)*(1+(Parametere!$C$20*Parametere!$I$21)/100))</f>
        <v>0</v>
      </c>
      <c r="I47" s="5">
        <f>(IF(Markedsandel!I12="F",Parametere!$C$5,IF(Markedsandel!I12="S",Parametere!$C$6,IF(Markedsandel!I12="H",Parametere!$C$7,IF(Markedsandel!I12="L",Parametere!$C$8,Parametere!$C$9)))))
*(IF(Komplementaritet!I12="I",Parametere!$C$12,IF(Komplementaritet!I12="L",Parametere!$C$13,Parametere!$C$14)))
*(Billettinntekter!I12)*(Parametere!$C$17)*((1-Parametere!$C$20/100)*(1+(Parametere!$C$20*Parametere!$I$21)/100))</f>
        <v>0</v>
      </c>
      <c r="J47" s="5">
        <f>(IF(Markedsandel!J12="F",Parametere!$C$5,IF(Markedsandel!J12="S",Parametere!$C$6,IF(Markedsandel!J12="H",Parametere!$C$7,IF(Markedsandel!J12="L",Parametere!$C$8,Parametere!$C$9)))))
*(IF(Komplementaritet!J12="I",Parametere!$C$12,IF(Komplementaritet!J12="L",Parametere!$C$13,Parametere!$C$14)))
*(Billettinntekter!J12)*(Parametere!$C$17)*((1-Parametere!$C$20/100)*(1+(Parametere!$C$20*Parametere!$I$21)/100))</f>
        <v>0</v>
      </c>
      <c r="O47">
        <f>Hovedside!$F$7</f>
        <v>0</v>
      </c>
      <c r="P47" s="5" t="s">
        <v>17</v>
      </c>
      <c r="Q47" s="5" t="s">
        <v>17</v>
      </c>
      <c r="R47" s="5" t="s">
        <v>17</v>
      </c>
      <c r="S47" s="5" t="s">
        <v>17</v>
      </c>
      <c r="T47" s="5" t="s">
        <v>17</v>
      </c>
      <c r="U47" s="5">
        <f>(IF(Markedsandel!U12="F",Parametere!$C$5,IF(Markedsandel!U12="S",Parametere!$C$6,IF(Markedsandel!U12="H",Parametere!$C$7,IF(Markedsandel!U12="L",Parametere!$C$8,Parametere!$C$9)))))
*(IF(Komplementaritet!U12="I",Parametere!$C$12,IF(Komplementaritet!U12="L",Parametere!$C$13,Parametere!$C$14)))
*(Billettinntekter!U12)*(Parametere!$C$17)*((1-Parametere!$C$20/100)*(1+(Parametere!$C$20*Parametere!$I$21)/100))</f>
        <v>0</v>
      </c>
      <c r="V47" s="5">
        <f>(IF(Markedsandel!V12="F",Parametere!$C$5,IF(Markedsandel!V12="S",Parametere!$C$6,IF(Markedsandel!V12="H",Parametere!$C$7,IF(Markedsandel!V12="L",Parametere!$C$8,Parametere!$C$9)))))
*(IF(Komplementaritet!V12="I",Parametere!$C$12,IF(Komplementaritet!V12="L",Parametere!$C$13,Parametere!$C$14)))
*(Billettinntekter!V12)*(Parametere!$C$17)*((1-Parametere!$C$20/100)*(1+(Parametere!$C$20*Parametere!$I$21)/100))</f>
        <v>0</v>
      </c>
      <c r="W47" s="5">
        <f>(IF(Markedsandel!W12="F",Parametere!$C$5,IF(Markedsandel!W12="S",Parametere!$C$6,IF(Markedsandel!W12="H",Parametere!$C$7,IF(Markedsandel!W12="L",Parametere!$C$8,Parametere!$C$9)))))
*(IF(Komplementaritet!W12="I",Parametere!$C$12,IF(Komplementaritet!W12="L",Parametere!$C$13,Parametere!$C$14)))
*(Billettinntekter!W12)*(Parametere!$C$17)*((1-Parametere!$C$20/100)*(1+(Parametere!$C$20*Parametere!$I$21)/100))</f>
        <v>0</v>
      </c>
      <c r="X47" s="5">
        <f>(IF(Markedsandel!X12="F",Parametere!$C$5,IF(Markedsandel!X12="S",Parametere!$C$6,IF(Markedsandel!X12="H",Parametere!$C$7,IF(Markedsandel!X12="L",Parametere!$C$8,Parametere!$C$9)))))
*(IF(Komplementaritet!X12="I",Parametere!$C$12,IF(Komplementaritet!X12="L",Parametere!$C$13,Parametere!$C$14)))
*(Billettinntekter!X12)*(Parametere!$C$17)*((1-Parametere!$C$20/100)*(1+(Parametere!$C$20*Parametere!$I$21)/100))</f>
        <v>0</v>
      </c>
    </row>
    <row r="48" spans="1:24" x14ac:dyDescent="0.25">
      <c r="A48">
        <f>Hovedside!$G$7</f>
        <v>0</v>
      </c>
      <c r="B48" s="5" t="s">
        <v>17</v>
      </c>
      <c r="C48" s="5" t="s">
        <v>17</v>
      </c>
      <c r="D48" s="5" t="s">
        <v>17</v>
      </c>
      <c r="E48" s="5" t="s">
        <v>17</v>
      </c>
      <c r="F48" s="5" t="s">
        <v>17</v>
      </c>
      <c r="G48" s="5" t="s">
        <v>17</v>
      </c>
      <c r="H48" s="5">
        <f>(IF(Markedsandel!H13="F",Parametere!$C$5,IF(Markedsandel!H13="S",Parametere!$C$6,IF(Markedsandel!H13="H",Parametere!$C$7,IF(Markedsandel!H13="L",Parametere!$C$8,Parametere!$C$9)))))
*(IF(Komplementaritet!H13="I",Parametere!$C$12,IF(Komplementaritet!H13="L",Parametere!$C$13,Parametere!$C$14)))
*(Billettinntekter!H13)*(Parametere!$C$17)*((1-Parametere!$C$20/100)*(1+(Parametere!$C$20*Parametere!$I$21)/100))</f>
        <v>0</v>
      </c>
      <c r="I48" s="5">
        <f>(IF(Markedsandel!I13="F",Parametere!$C$5,IF(Markedsandel!I13="S",Parametere!$C$6,IF(Markedsandel!I13="H",Parametere!$C$7,IF(Markedsandel!I13="L",Parametere!$C$8,Parametere!$C$9)))))
*(IF(Komplementaritet!I13="I",Parametere!$C$12,IF(Komplementaritet!I13="L",Parametere!$C$13,Parametere!$C$14)))
*(Billettinntekter!I13)*(Parametere!$C$17)*((1-Parametere!$C$20/100)*(1+(Parametere!$C$20*Parametere!$I$21)/100))</f>
        <v>0</v>
      </c>
      <c r="J48" s="5">
        <f>(IF(Markedsandel!J13="F",Parametere!$C$5,IF(Markedsandel!J13="S",Parametere!$C$6,IF(Markedsandel!J13="H",Parametere!$C$7,IF(Markedsandel!J13="L",Parametere!$C$8,Parametere!$C$9)))))
*(IF(Komplementaritet!J13="I",Parametere!$C$12,IF(Komplementaritet!J13="L",Parametere!$C$13,Parametere!$C$14)))
*(Billettinntekter!J13)*(Parametere!$C$17)*((1-Parametere!$C$20/100)*(1+(Parametere!$C$20*Parametere!$I$21)/100))</f>
        <v>0</v>
      </c>
      <c r="O48">
        <f>Hovedside!$G$7</f>
        <v>0</v>
      </c>
      <c r="P48" s="5" t="s">
        <v>17</v>
      </c>
      <c r="Q48" s="5" t="s">
        <v>17</v>
      </c>
      <c r="R48" s="5" t="s">
        <v>17</v>
      </c>
      <c r="S48" s="5" t="s">
        <v>17</v>
      </c>
      <c r="T48" s="5" t="s">
        <v>17</v>
      </c>
      <c r="U48" s="5" t="s">
        <v>17</v>
      </c>
      <c r="V48" s="5">
        <f>(IF(Markedsandel!V13="F",Parametere!$C$5,IF(Markedsandel!V13="S",Parametere!$C$6,IF(Markedsandel!V13="H",Parametere!$C$7,IF(Markedsandel!V13="L",Parametere!$C$8,Parametere!$C$9)))))
*(IF(Komplementaritet!V13="I",Parametere!$C$12,IF(Komplementaritet!V13="L",Parametere!$C$13,Parametere!$C$14)))
*(Billettinntekter!V13)*(Parametere!$C$17)*((1-Parametere!$C$20/100)*(1+(Parametere!$C$20*Parametere!$I$21)/100))</f>
        <v>0</v>
      </c>
      <c r="W48" s="5">
        <f>(IF(Markedsandel!W13="F",Parametere!$C$5,IF(Markedsandel!W13="S",Parametere!$C$6,IF(Markedsandel!W13="H",Parametere!$C$7,IF(Markedsandel!W13="L",Parametere!$C$8,Parametere!$C$9)))))
*(IF(Komplementaritet!W13="I",Parametere!$C$12,IF(Komplementaritet!W13="L",Parametere!$C$13,Parametere!$C$14)))
*(Billettinntekter!W13)*(Parametere!$C$17)*((1-Parametere!$C$20/100)*(1+(Parametere!$C$20*Parametere!$I$21)/100))</f>
        <v>0</v>
      </c>
      <c r="X48" s="5">
        <f>(IF(Markedsandel!X13="F",Parametere!$C$5,IF(Markedsandel!X13="S",Parametere!$C$6,IF(Markedsandel!X13="H",Parametere!$C$7,IF(Markedsandel!X13="L",Parametere!$C$8,Parametere!$C$9)))))
*(IF(Komplementaritet!X13="I",Parametere!$C$12,IF(Komplementaritet!X13="L",Parametere!$C$13,Parametere!$C$14)))
*(Billettinntekter!X13)*(Parametere!$C$17)*((1-Parametere!$C$20/100)*(1+(Parametere!$C$20*Parametere!$I$21)/100))</f>
        <v>0</v>
      </c>
    </row>
    <row r="49" spans="1:24" x14ac:dyDescent="0.25">
      <c r="A49">
        <f>Hovedside!$H$7</f>
        <v>0</v>
      </c>
      <c r="B49" s="5" t="s">
        <v>17</v>
      </c>
      <c r="C49" s="5" t="s">
        <v>17</v>
      </c>
      <c r="D49" s="5" t="s">
        <v>17</v>
      </c>
      <c r="E49" s="5" t="s">
        <v>17</v>
      </c>
      <c r="F49" s="5" t="s">
        <v>17</v>
      </c>
      <c r="G49" s="5" t="s">
        <v>17</v>
      </c>
      <c r="H49" s="5" t="s">
        <v>17</v>
      </c>
      <c r="I49" s="5">
        <f>(IF(Markedsandel!I14="F",Parametere!$C$5,IF(Markedsandel!I14="S",Parametere!$C$6,IF(Markedsandel!I14="H",Parametere!$C$7,IF(Markedsandel!I14="L",Parametere!$C$8,Parametere!$C$9)))))
*(IF(Komplementaritet!I14="I",Parametere!$C$12,IF(Komplementaritet!I14="L",Parametere!$C$13,Parametere!$C$14)))
*(Billettinntekter!I14)*(Parametere!$C$17)*((1-Parametere!$C$20/100)*(1+(Parametere!$C$20*Parametere!$I$21)/100))</f>
        <v>0</v>
      </c>
      <c r="J49" s="5">
        <f>(IF(Markedsandel!J14="F",Parametere!$C$5,IF(Markedsandel!J14="S",Parametere!$C$6,IF(Markedsandel!J14="H",Parametere!$C$7,IF(Markedsandel!J14="L",Parametere!$C$8,Parametere!$C$9)))))
*(IF(Komplementaritet!J14="I",Parametere!$C$12,IF(Komplementaritet!J14="L",Parametere!$C$13,Parametere!$C$14)))
*(Billettinntekter!J14)*(Parametere!$C$17)*((1-Parametere!$C$20/100)*(1+(Parametere!$C$20*Parametere!$I$21)/100))</f>
        <v>0</v>
      </c>
      <c r="O49">
        <f>Hovedside!$H$7</f>
        <v>0</v>
      </c>
      <c r="P49" s="5" t="s">
        <v>17</v>
      </c>
      <c r="Q49" s="5" t="s">
        <v>17</v>
      </c>
      <c r="R49" s="5" t="s">
        <v>17</v>
      </c>
      <c r="S49" s="5" t="s">
        <v>17</v>
      </c>
      <c r="T49" s="5" t="s">
        <v>17</v>
      </c>
      <c r="U49" s="5" t="s">
        <v>17</v>
      </c>
      <c r="V49" s="5" t="s">
        <v>17</v>
      </c>
      <c r="W49" s="5">
        <f>(IF(Markedsandel!W14="F",Parametere!$C$5,IF(Markedsandel!W14="S",Parametere!$C$6,IF(Markedsandel!W14="H",Parametere!$C$7,IF(Markedsandel!W14="L",Parametere!$C$8,Parametere!$C$9)))))
*(IF(Komplementaritet!W14="I",Parametere!$C$12,IF(Komplementaritet!W14="L",Parametere!$C$13,Parametere!$C$14)))
*(Billettinntekter!W14)*(Parametere!$C$17)*((1-Parametere!$C$20/100)*(1+(Parametere!$C$20*Parametere!$I$21)/100))</f>
        <v>0</v>
      </c>
      <c r="X49" s="5">
        <f>(IF(Markedsandel!X14="F",Parametere!$C$5,IF(Markedsandel!X14="S",Parametere!$C$6,IF(Markedsandel!X14="H",Parametere!$C$7,IF(Markedsandel!X14="L",Parametere!$C$8,Parametere!$C$9)))))
*(IF(Komplementaritet!X14="I",Parametere!$C$12,IF(Komplementaritet!X14="L",Parametere!$C$13,Parametere!$C$14)))
*(Billettinntekter!X14)*(Parametere!$C$17)*((1-Parametere!$C$20/100)*(1+(Parametere!$C$20*Parametere!$I$21)/100))</f>
        <v>0</v>
      </c>
    </row>
    <row r="50" spans="1:24" x14ac:dyDescent="0.25">
      <c r="A50">
        <f>Hovedside!$I$7</f>
        <v>0</v>
      </c>
      <c r="B50" s="5" t="s">
        <v>17</v>
      </c>
      <c r="C50" s="5" t="s">
        <v>17</v>
      </c>
      <c r="D50" s="5" t="s">
        <v>17</v>
      </c>
      <c r="E50" s="5" t="s">
        <v>17</v>
      </c>
      <c r="F50" s="5" t="s">
        <v>17</v>
      </c>
      <c r="G50" s="5" t="s">
        <v>17</v>
      </c>
      <c r="H50" s="5" t="s">
        <v>17</v>
      </c>
      <c r="I50" s="5" t="s">
        <v>17</v>
      </c>
      <c r="J50" s="5">
        <f>(IF(Markedsandel!J15="F",Parametere!$C$5,IF(Markedsandel!J15="S",Parametere!$C$6,IF(Markedsandel!J15="H",Parametere!$C$7,IF(Markedsandel!J15="L",Parametere!$C$8,Parametere!$C$9)))))
*(IF(Komplementaritet!J15="I",Parametere!$C$12,IF(Komplementaritet!J15="L",Parametere!$C$13,Parametere!$C$14)))
*(Billettinntekter!J15)*(Parametere!$C$17)*((1-Parametere!$C$20/100)*(1+(Parametere!$C$20*Parametere!$I$21)/100))</f>
        <v>0</v>
      </c>
      <c r="O50">
        <f>Hovedside!$I$7</f>
        <v>0</v>
      </c>
      <c r="P50" s="5" t="s">
        <v>17</v>
      </c>
      <c r="Q50" s="5" t="s">
        <v>17</v>
      </c>
      <c r="R50" s="5" t="s">
        <v>17</v>
      </c>
      <c r="S50" s="5" t="s">
        <v>17</v>
      </c>
      <c r="T50" s="5" t="s">
        <v>17</v>
      </c>
      <c r="U50" s="5" t="s">
        <v>17</v>
      </c>
      <c r="V50" s="5" t="s">
        <v>17</v>
      </c>
      <c r="W50" s="5" t="s">
        <v>17</v>
      </c>
      <c r="X50" s="5">
        <f>(IF(Markedsandel!X15="F",Parametere!$C$5,IF(Markedsandel!X15="S",Parametere!$C$6,IF(Markedsandel!X15="H",Parametere!$C$7,IF(Markedsandel!X15="L",Parametere!$C$8,Parametere!$C$9)))))
*(IF(Komplementaritet!X15="I",Parametere!$C$12,IF(Komplementaritet!X15="L",Parametere!$C$13,Parametere!$C$14)))
*(Billettinntekter!X15)*(Parametere!$C$17)*((1-Parametere!$C$20/100)*(1+(Parametere!$C$20*Parametere!$I$21)/100))</f>
        <v>0</v>
      </c>
    </row>
    <row r="52" spans="1:24" x14ac:dyDescent="0.25">
      <c r="A52" t="s">
        <v>46</v>
      </c>
      <c r="B52">
        <f>SUM(B42:J50)</f>
        <v>1018.2670312500002</v>
      </c>
      <c r="O52" t="s">
        <v>46</v>
      </c>
      <c r="P52">
        <f>SUM(P42:X50)</f>
        <v>181.6171875</v>
      </c>
    </row>
    <row r="57" spans="1:24" x14ac:dyDescent="0.25">
      <c r="A57" s="2" t="s">
        <v>39</v>
      </c>
      <c r="O57" s="2" t="s">
        <v>40</v>
      </c>
    </row>
    <row r="58" spans="1:24" x14ac:dyDescent="0.25">
      <c r="B58" t="str">
        <f>Hovedside!$B$7</f>
        <v>Stasjon 2</v>
      </c>
      <c r="C58" t="str">
        <f>Hovedside!$C$7</f>
        <v>Stasjon 3</v>
      </c>
      <c r="D58" t="str">
        <f>Hovedside!$D$7</f>
        <v>Stasjon 4</v>
      </c>
      <c r="E58" t="str">
        <f>Hovedside!$E$7</f>
        <v>Stasjon 5</v>
      </c>
      <c r="F58">
        <f>Hovedside!$F$7</f>
        <v>0</v>
      </c>
      <c r="G58">
        <f>Hovedside!$G$7</f>
        <v>0</v>
      </c>
      <c r="H58">
        <f>Hovedside!$H$7</f>
        <v>0</v>
      </c>
      <c r="I58">
        <f>Hovedside!$I$7</f>
        <v>0</v>
      </c>
      <c r="J58">
        <f>Hovedside!$J$7</f>
        <v>0</v>
      </c>
      <c r="P58" t="str">
        <f>Hovedside!$B$7</f>
        <v>Stasjon 2</v>
      </c>
      <c r="Q58" t="str">
        <f>Hovedside!$C$7</f>
        <v>Stasjon 3</v>
      </c>
      <c r="R58" t="str">
        <f>Hovedside!$D$7</f>
        <v>Stasjon 4</v>
      </c>
      <c r="S58" t="str">
        <f>Hovedside!$E$7</f>
        <v>Stasjon 5</v>
      </c>
      <c r="T58">
        <f>Hovedside!$F$7</f>
        <v>0</v>
      </c>
      <c r="U58">
        <f>Hovedside!$G$7</f>
        <v>0</v>
      </c>
      <c r="V58">
        <f>Hovedside!$H$7</f>
        <v>0</v>
      </c>
      <c r="W58">
        <f>Hovedside!$I$7</f>
        <v>0</v>
      </c>
      <c r="X58">
        <f>Hovedside!$J$7</f>
        <v>0</v>
      </c>
    </row>
    <row r="59" spans="1:24" x14ac:dyDescent="0.25">
      <c r="A59" t="str">
        <f>Hovedside!$A$7</f>
        <v>Stasjon 1</v>
      </c>
      <c r="B59" s="5">
        <f>(IF(Markedsandel!B24="F",Parametere!$C$5,IF(Markedsandel!B24="S",Parametere!$C$6,IF(Markedsandel!B24="H",Parametere!$C$7,IF(Markedsandel!B24="L",Parametere!$C$8,Parametere!$C$9)))))
*(IF(Komplementaritet!B24="I",Parametere!$C$12,IF(Komplementaritet!B24="L",Parametere!$C$13,Parametere!$C$14)))
*(Billettinntekter!B24)*(Parametere!$C$17)*((1-Parametere!$C$20/100)*(1+(Parametere!$C$20*Parametere!$I$21)/100))</f>
        <v>96.862499999999997</v>
      </c>
      <c r="C59" s="5">
        <f>(IF(Markedsandel!C24="F",Parametere!$C$5,IF(Markedsandel!C24="S",Parametere!$C$6,IF(Markedsandel!C24="H",Parametere!$C$7,IF(Markedsandel!C24="L",Parametere!$C$8,Parametere!$C$9)))))
*(IF(Komplementaritet!C24="I",Parametere!$C$12,IF(Komplementaritet!C24="L",Parametere!$C$13,Parametere!$C$14)))
*(Billettinntekter!C24)*(Parametere!$C$17)*((1-Parametere!$C$20/100)*(1+(Parametere!$C$20*Parametere!$I$21)/100))</f>
        <v>96.862499999999997</v>
      </c>
      <c r="D59" s="5">
        <f>(IF(Markedsandel!D24="F",Parametere!$C$5,IF(Markedsandel!D24="S",Parametere!$C$6,IF(Markedsandel!D24="H",Parametere!$C$7,IF(Markedsandel!D24="L",Parametere!$C$8,Parametere!$C$9)))))
*(IF(Komplementaritet!D24="I",Parametere!$C$12,IF(Komplementaritet!D24="L",Parametere!$C$13,Parametere!$C$14)))
*(Billettinntekter!D24)*(Parametere!$C$17)*((1-Parametere!$C$20/100)*(1+(Parametere!$C$20*Parametere!$I$21)/100))</f>
        <v>96.862499999999997</v>
      </c>
      <c r="E59" s="5">
        <f>(IF(Markedsandel!E24="F",Parametere!$C$5,IF(Markedsandel!E24="S",Parametere!$C$6,IF(Markedsandel!E24="H",Parametere!$C$7,IF(Markedsandel!E24="L",Parametere!$C$8,Parametere!$C$9)))))
*(IF(Komplementaritet!E24="I",Parametere!$C$12,IF(Komplementaritet!E24="L",Parametere!$C$13,Parametere!$C$14)))
*(Billettinntekter!E24)*(Parametere!$C$17)*((1-Parametere!$C$20/100)*(1+(Parametere!$C$20*Parametere!$I$21)/100))</f>
        <v>96.862499999999997</v>
      </c>
      <c r="F59" s="5">
        <f>(IF(Markedsandel!F24="F",Parametere!$C$5,IF(Markedsandel!F24="S",Parametere!$C$6,IF(Markedsandel!F24="H",Parametere!$C$7,IF(Markedsandel!F24="L",Parametere!$C$8,Parametere!$C$9)))))
*(IF(Komplementaritet!F24="I",Parametere!$C$12,IF(Komplementaritet!F24="L",Parametere!$C$13,Parametere!$C$14)))
*(Billettinntekter!F24)*(Parametere!$C$17)*((1-Parametere!$C$20/100)*(1+(Parametere!$C$20*Parametere!$I$21)/100))</f>
        <v>0</v>
      </c>
      <c r="G59" s="5">
        <f>(IF(Markedsandel!G24="F",Parametere!$C$5,IF(Markedsandel!G24="S",Parametere!$C$6,IF(Markedsandel!G24="H",Parametere!$C$7,IF(Markedsandel!G24="L",Parametere!$C$8,Parametere!$C$9)))))
*(IF(Komplementaritet!G24="I",Parametere!$C$12,IF(Komplementaritet!G24="L",Parametere!$C$13,Parametere!$C$14)))
*(Billettinntekter!G24)*(Parametere!$C$17)*((1-Parametere!$C$20/100)*(1+(Parametere!$C$20*Parametere!$I$21)/100))</f>
        <v>0</v>
      </c>
      <c r="H59" s="5">
        <f>(IF(Markedsandel!H24="F",Parametere!$C$5,IF(Markedsandel!H24="S",Parametere!$C$6,IF(Markedsandel!H24="H",Parametere!$C$7,IF(Markedsandel!H24="L",Parametere!$C$8,Parametere!$C$9)))))
*(IF(Komplementaritet!H24="I",Parametere!$C$12,IF(Komplementaritet!H24="L",Parametere!$C$13,Parametere!$C$14)))
*(Billettinntekter!H24)*(Parametere!$C$17)*((1-Parametere!$C$20/100)*(1+(Parametere!$C$20*Parametere!$I$21)/100))</f>
        <v>0</v>
      </c>
      <c r="I59" s="5">
        <f>(IF(Markedsandel!I24="F",Parametere!$C$5,IF(Markedsandel!I24="S",Parametere!$C$6,IF(Markedsandel!I24="H",Parametere!$C$7,IF(Markedsandel!I24="L",Parametere!$C$8,Parametere!$C$9)))))
*(IF(Komplementaritet!I24="I",Parametere!$C$12,IF(Komplementaritet!I24="L",Parametere!$C$13,Parametere!$C$14)))
*(Billettinntekter!I24)*(Parametere!$C$17)*((1-Parametere!$C$20/100)*(1+(Parametere!$C$20*Parametere!$I$21)/100))</f>
        <v>0</v>
      </c>
      <c r="J59" s="5">
        <f>(IF(Markedsandel!J24="F",Parametere!$C$5,IF(Markedsandel!J24="S",Parametere!$C$6,IF(Markedsandel!J24="H",Parametere!$C$7,IF(Markedsandel!J24="L",Parametere!$C$8,Parametere!$C$9)))))
*(IF(Komplementaritet!J24="I",Parametere!$C$12,IF(Komplementaritet!J24="L",Parametere!$C$13,Parametere!$C$14)))
*(Billettinntekter!J24)*(Parametere!$C$17)*((1-Parametere!$C$20/100)*(1+(Parametere!$C$20*Parametere!$I$21)/100))</f>
        <v>0</v>
      </c>
      <c r="O59" t="str">
        <f>Hovedside!$A$7</f>
        <v>Stasjon 1</v>
      </c>
      <c r="P59" s="5">
        <f>(IF(Markedsandel!P24="F",Parametere!$C$5,IF(Markedsandel!P24="S",Parametere!$C$6,IF(Markedsandel!P24="H",Parametere!$C$7,IF(Markedsandel!P24="L",Parametere!$C$8,Parametere!$C$9)))))
*(IF(Komplementaritet!P24="I",Parametere!$C$12,IF(Komplementaritet!P24="L",Parametere!$C$13,Parametere!$C$14)))
*(Billettinntekter!P24)*(Parametere!$C$17)*((1-Parametere!$C$20/100)*(1+(Parametere!$C$20*Parametere!$I$21)/100))</f>
        <v>96.862499999999997</v>
      </c>
      <c r="Q59" s="5">
        <f>(IF(Markedsandel!Q24="F",Parametere!$C$5,IF(Markedsandel!Q24="S",Parametere!$C$6,IF(Markedsandel!Q24="H",Parametere!$C$7,IF(Markedsandel!Q24="L",Parametere!$C$8,Parametere!$C$9)))))
*(IF(Komplementaritet!Q24="I",Parametere!$C$12,IF(Komplementaritet!Q24="L",Parametere!$C$13,Parametere!$C$14)))
*(Billettinntekter!Q24)*(Parametere!$C$17)*((1-Parametere!$C$20/100)*(1+(Parametere!$C$20*Parametere!$I$21)/100))</f>
        <v>48.431249999999999</v>
      </c>
      <c r="R59" s="5">
        <f>(IF(Markedsandel!R24="F",Parametere!$C$5,IF(Markedsandel!R24="S",Parametere!$C$6,IF(Markedsandel!R24="H",Parametere!$C$7,IF(Markedsandel!R24="L",Parametere!$C$8,Parametere!$C$9)))))
*(IF(Komplementaritet!R24="I",Parametere!$C$12,IF(Komplementaritet!R24="L",Parametere!$C$13,Parametere!$C$14)))
*(Billettinntekter!R24)*(Parametere!$C$17)*((1-Parametere!$C$20/100)*(1+(Parametere!$C$20*Parametere!$I$21)/100))</f>
        <v>72.646874999999994</v>
      </c>
      <c r="S59" s="5">
        <f>(IF(Markedsandel!S24="F",Parametere!$C$5,IF(Markedsandel!S24="S",Parametere!$C$6,IF(Markedsandel!S24="H",Parametere!$C$7,IF(Markedsandel!S24="L",Parametere!$C$8,Parametere!$C$9)))))
*(IF(Komplementaritet!S24="I",Parametere!$C$12,IF(Komplementaritet!S24="L",Parametere!$C$13,Parametere!$C$14)))
*(Billettinntekter!S24)*(Parametere!$C$17)*((1-Parametere!$C$20/100)*(1+(Parametere!$C$20*Parametere!$I$21)/100))</f>
        <v>96.862499999999997</v>
      </c>
      <c r="T59" s="5">
        <f>(IF(Markedsandel!T24="F",Parametere!$C$5,IF(Markedsandel!T24="S",Parametere!$C$6,IF(Markedsandel!T24="H",Parametere!$C$7,IF(Markedsandel!T24="L",Parametere!$C$8,Parametere!$C$9)))))
*(IF(Komplementaritet!T24="I",Parametere!$C$12,IF(Komplementaritet!T24="L",Parametere!$C$13,Parametere!$C$14)))
*(Billettinntekter!T24)*(Parametere!$C$17)*((1-Parametere!$C$20/100)*(1+(Parametere!$C$20*Parametere!$I$21)/100))</f>
        <v>0</v>
      </c>
      <c r="U59" s="5">
        <f>(IF(Markedsandel!U24="F",Parametere!$C$5,IF(Markedsandel!U24="S",Parametere!$C$6,IF(Markedsandel!U24="H",Parametere!$C$7,IF(Markedsandel!U24="L",Parametere!$C$8,Parametere!$C$9)))))
*(IF(Komplementaritet!U24="I",Parametere!$C$12,IF(Komplementaritet!U24="L",Parametere!$C$13,Parametere!$C$14)))
*(Billettinntekter!U24)*(Parametere!$C$17)*((1-Parametere!$C$20/100)*(1+(Parametere!$C$20*Parametere!$I$21)/100))</f>
        <v>0</v>
      </c>
      <c r="V59" s="5">
        <f>(IF(Markedsandel!V24="F",Parametere!$C$5,IF(Markedsandel!V24="S",Parametere!$C$6,IF(Markedsandel!V24="H",Parametere!$C$7,IF(Markedsandel!V24="L",Parametere!$C$8,Parametere!$C$9)))))
*(IF(Komplementaritet!V24="I",Parametere!$C$12,IF(Komplementaritet!V24="L",Parametere!$C$13,Parametere!$C$14)))
*(Billettinntekter!V24)*(Parametere!$C$17)*((1-Parametere!$C$20/100)*(1+(Parametere!$C$20*Parametere!$I$21)/100))</f>
        <v>0</v>
      </c>
      <c r="W59" s="5">
        <f>(IF(Markedsandel!W24="F",Parametere!$C$5,IF(Markedsandel!W24="S",Parametere!$C$6,IF(Markedsandel!W24="H",Parametere!$C$7,IF(Markedsandel!W24="L",Parametere!$C$8,Parametere!$C$9)))))
*(IF(Komplementaritet!W24="I",Parametere!$C$12,IF(Komplementaritet!W24="L",Parametere!$C$13,Parametere!$C$14)))
*(Billettinntekter!W24)*(Parametere!$C$17)*((1-Parametere!$C$20/100)*(1+(Parametere!$C$20*Parametere!$I$21)/100))</f>
        <v>0</v>
      </c>
      <c r="X59" s="5">
        <f>(IF(Markedsandel!X24="F",Parametere!$C$5,IF(Markedsandel!X24="S",Parametere!$C$6,IF(Markedsandel!X24="H",Parametere!$C$7,IF(Markedsandel!X24="L",Parametere!$C$8,Parametere!$C$9)))))
*(IF(Komplementaritet!X24="I",Parametere!$C$12,IF(Komplementaritet!X24="L",Parametere!$C$13,Parametere!$C$14)))
*(Billettinntekter!X24)*(Parametere!$C$17)*((1-Parametere!$C$20/100)*(1+(Parametere!$C$20*Parametere!$I$21)/100))</f>
        <v>0</v>
      </c>
    </row>
    <row r="60" spans="1:24" x14ac:dyDescent="0.25">
      <c r="A60" t="str">
        <f>Hovedside!$B$7</f>
        <v>Stasjon 2</v>
      </c>
      <c r="B60" s="5" t="s">
        <v>17</v>
      </c>
      <c r="C60" s="5">
        <f>(IF(Markedsandel!C25="F",Parametere!$C$5,IF(Markedsandel!C25="S",Parametere!$C$6,IF(Markedsandel!C25="H",Parametere!$C$7,IF(Markedsandel!C25="L",Parametere!$C$8,Parametere!$C$9)))))
*(IF(Komplementaritet!C25="I",Parametere!$C$12,IF(Komplementaritet!C25="L",Parametere!$C$13,Parametere!$C$14)))
*(Billettinntekter!C25)*(Parametere!$C$17)*((1-Parametere!$C$20/100)*(1+(Parametere!$C$20*Parametere!$I$21)/100))</f>
        <v>31.4803125</v>
      </c>
      <c r="D60" s="5">
        <f>(IF(Markedsandel!D25="F",Parametere!$C$5,IF(Markedsandel!D25="S",Parametere!$C$6,IF(Markedsandel!D25="H",Parametere!$C$7,IF(Markedsandel!D25="L",Parametere!$C$8,Parametere!$C$9)))))
*(IF(Komplementaritet!D25="I",Parametere!$C$12,IF(Komplementaritet!D25="L",Parametere!$C$13,Parametere!$C$14)))
*(Billettinntekter!D25)*(Parametere!$C$17)*((1-Parametere!$C$20/100)*(1+(Parametere!$C$20*Parametere!$I$21)/100))</f>
        <v>31.4803125</v>
      </c>
      <c r="E60" s="5">
        <f>(IF(Markedsandel!E25="F",Parametere!$C$5,IF(Markedsandel!E25="S",Parametere!$C$6,IF(Markedsandel!E25="H",Parametere!$C$7,IF(Markedsandel!E25="L",Parametere!$C$8,Parametere!$C$9)))))
*(IF(Komplementaritet!E25="I",Parametere!$C$12,IF(Komplementaritet!E25="L",Parametere!$C$13,Parametere!$C$14)))
*(Billettinntekter!E25)*(Parametere!$C$17)*((1-Parametere!$C$20/100)*(1+(Parametere!$C$20*Parametere!$I$21)/100))</f>
        <v>31.4803125</v>
      </c>
      <c r="F60" s="5">
        <f>(IF(Markedsandel!F25="F",Parametere!$C$5,IF(Markedsandel!F25="S",Parametere!$C$6,IF(Markedsandel!F25="H",Parametere!$C$7,IF(Markedsandel!F25="L",Parametere!$C$8,Parametere!$C$9)))))
*(IF(Komplementaritet!F25="I",Parametere!$C$12,IF(Komplementaritet!F25="L",Parametere!$C$13,Parametere!$C$14)))
*(Billettinntekter!F25)*(Parametere!$C$17)*((1-Parametere!$C$20/100)*(1+(Parametere!$C$20*Parametere!$I$21)/100))</f>
        <v>0</v>
      </c>
      <c r="G60" s="5">
        <f>(IF(Markedsandel!G25="F",Parametere!$C$5,IF(Markedsandel!G25="S",Parametere!$C$6,IF(Markedsandel!G25="H",Parametere!$C$7,IF(Markedsandel!G25="L",Parametere!$C$8,Parametere!$C$9)))))
*(IF(Komplementaritet!G25="I",Parametere!$C$12,IF(Komplementaritet!G25="L",Parametere!$C$13,Parametere!$C$14)))
*(Billettinntekter!G25)*(Parametere!$C$17)*((1-Parametere!$C$20/100)*(1+(Parametere!$C$20*Parametere!$I$21)/100))</f>
        <v>0</v>
      </c>
      <c r="H60" s="5">
        <f>(IF(Markedsandel!H25="F",Parametere!$C$5,IF(Markedsandel!H25="S",Parametere!$C$6,IF(Markedsandel!H25="H",Parametere!$C$7,IF(Markedsandel!H25="L",Parametere!$C$8,Parametere!$C$9)))))
*(IF(Komplementaritet!H25="I",Parametere!$C$12,IF(Komplementaritet!H25="L",Parametere!$C$13,Parametere!$C$14)))
*(Billettinntekter!H25)*(Parametere!$C$17)*((1-Parametere!$C$20/100)*(1+(Parametere!$C$20*Parametere!$I$21)/100))</f>
        <v>0</v>
      </c>
      <c r="I60" s="5">
        <f>(IF(Markedsandel!I25="F",Parametere!$C$5,IF(Markedsandel!I25="S",Parametere!$C$6,IF(Markedsandel!I25="H",Parametere!$C$7,IF(Markedsandel!I25="L",Parametere!$C$8,Parametere!$C$9)))))
*(IF(Komplementaritet!I25="I",Parametere!$C$12,IF(Komplementaritet!I25="L",Parametere!$C$13,Parametere!$C$14)))
*(Billettinntekter!I25)*(Parametere!$C$17)*((1-Parametere!$C$20/100)*(1+(Parametere!$C$20*Parametere!$I$21)/100))</f>
        <v>0</v>
      </c>
      <c r="J60" s="5">
        <f>(IF(Markedsandel!J25="F",Parametere!$C$5,IF(Markedsandel!J25="S",Parametere!$C$6,IF(Markedsandel!J25="H",Parametere!$C$7,IF(Markedsandel!J25="L",Parametere!$C$8,Parametere!$C$9)))))
*(IF(Komplementaritet!J25="I",Parametere!$C$12,IF(Komplementaritet!J25="L",Parametere!$C$13,Parametere!$C$14)))
*(Billettinntekter!J25)*(Parametere!$C$17)*((1-Parametere!$C$20/100)*(1+(Parametere!$C$20*Parametere!$I$21)/100))</f>
        <v>0</v>
      </c>
      <c r="O60" t="str">
        <f>Hovedside!$B$7</f>
        <v>Stasjon 2</v>
      </c>
      <c r="P60" s="5" t="s">
        <v>17</v>
      </c>
      <c r="Q60" s="5">
        <f>(IF(Markedsandel!Q25="F",Parametere!$C$5,IF(Markedsandel!Q25="S",Parametere!$C$6,IF(Markedsandel!Q25="H",Parametere!$C$7,IF(Markedsandel!Q25="L",Parametere!$C$8,Parametere!$C$9)))))
*(IF(Komplementaritet!Q25="I",Parametere!$C$12,IF(Komplementaritet!Q25="L",Parametere!$C$13,Parametere!$C$14)))
*(Billettinntekter!Q25)*(Parametere!$C$17)*((1-Parametere!$C$20/100)*(1+(Parametere!$C$20*Parametere!$I$21)/100))</f>
        <v>31.4803125</v>
      </c>
      <c r="R60" s="5">
        <f>(IF(Markedsandel!R25="F",Parametere!$C$5,IF(Markedsandel!R25="S",Parametere!$C$6,IF(Markedsandel!R25="H",Parametere!$C$7,IF(Markedsandel!R25="L",Parametere!$C$8,Parametere!$C$9)))))
*(IF(Komplementaritet!R25="I",Parametere!$C$12,IF(Komplementaritet!R25="L",Parametere!$C$13,Parametere!$C$14)))
*(Billettinntekter!R25)*(Parametere!$C$17)*((1-Parametere!$C$20/100)*(1+(Parametere!$C$20*Parametere!$I$21)/100))</f>
        <v>31.4803125</v>
      </c>
      <c r="S60" s="5">
        <f>(IF(Markedsandel!S25="F",Parametere!$C$5,IF(Markedsandel!S25="S",Parametere!$C$6,IF(Markedsandel!S25="H",Parametere!$C$7,IF(Markedsandel!S25="L",Parametere!$C$8,Parametere!$C$9)))))
*(IF(Komplementaritet!S25="I",Parametere!$C$12,IF(Komplementaritet!S25="L",Parametere!$C$13,Parametere!$C$14)))
*(Billettinntekter!S25)*(Parametere!$C$17)*((1-Parametere!$C$20/100)*(1+(Parametere!$C$20*Parametere!$I$21)/100))</f>
        <v>31.4803125</v>
      </c>
      <c r="T60" s="5">
        <f>(IF(Markedsandel!T25="F",Parametere!$C$5,IF(Markedsandel!T25="S",Parametere!$C$6,IF(Markedsandel!T25="H",Parametere!$C$7,IF(Markedsandel!T25="L",Parametere!$C$8,Parametere!$C$9)))))
*(IF(Komplementaritet!T25="I",Parametere!$C$12,IF(Komplementaritet!T25="L",Parametere!$C$13,Parametere!$C$14)))
*(Billettinntekter!T25)*(Parametere!$C$17)*((1-Parametere!$C$20/100)*(1+(Parametere!$C$20*Parametere!$I$21)/100))</f>
        <v>0</v>
      </c>
      <c r="U60" s="5">
        <f>(IF(Markedsandel!U25="F",Parametere!$C$5,IF(Markedsandel!U25="S",Parametere!$C$6,IF(Markedsandel!U25="H",Parametere!$C$7,IF(Markedsandel!U25="L",Parametere!$C$8,Parametere!$C$9)))))
*(IF(Komplementaritet!U25="I",Parametere!$C$12,IF(Komplementaritet!U25="L",Parametere!$C$13,Parametere!$C$14)))
*(Billettinntekter!U25)*(Parametere!$C$17)*((1-Parametere!$C$20/100)*(1+(Parametere!$C$20*Parametere!$I$21)/100))</f>
        <v>0</v>
      </c>
      <c r="V60" s="5">
        <f>(IF(Markedsandel!V25="F",Parametere!$C$5,IF(Markedsandel!V25="S",Parametere!$C$6,IF(Markedsandel!V25="H",Parametere!$C$7,IF(Markedsandel!V25="L",Parametere!$C$8,Parametere!$C$9)))))
*(IF(Komplementaritet!V25="I",Parametere!$C$12,IF(Komplementaritet!V25="L",Parametere!$C$13,Parametere!$C$14)))
*(Billettinntekter!V25)*(Parametere!$C$17)*((1-Parametere!$C$20/100)*(1+(Parametere!$C$20*Parametere!$I$21)/100))</f>
        <v>0</v>
      </c>
      <c r="W60" s="5">
        <f>(IF(Markedsandel!W25="F",Parametere!$C$5,IF(Markedsandel!W25="S",Parametere!$C$6,IF(Markedsandel!W25="H",Parametere!$C$7,IF(Markedsandel!W25="L",Parametere!$C$8,Parametere!$C$9)))))
*(IF(Komplementaritet!W25="I",Parametere!$C$12,IF(Komplementaritet!W25="L",Parametere!$C$13,Parametere!$C$14)))
*(Billettinntekter!W25)*(Parametere!$C$17)*((1-Parametere!$C$20/100)*(1+(Parametere!$C$20*Parametere!$I$21)/100))</f>
        <v>0</v>
      </c>
      <c r="X60" s="5">
        <f>(IF(Markedsandel!X25="F",Parametere!$C$5,IF(Markedsandel!X25="S",Parametere!$C$6,IF(Markedsandel!X25="H",Parametere!$C$7,IF(Markedsandel!X25="L",Parametere!$C$8,Parametere!$C$9)))))
*(IF(Komplementaritet!X25="I",Parametere!$C$12,IF(Komplementaritet!X25="L",Parametere!$C$13,Parametere!$C$14)))
*(Billettinntekter!X25)*(Parametere!$C$17)*((1-Parametere!$C$20/100)*(1+(Parametere!$C$20*Parametere!$I$21)/100))</f>
        <v>0</v>
      </c>
    </row>
    <row r="61" spans="1:24" x14ac:dyDescent="0.25">
      <c r="A61" t="str">
        <f>Hovedside!$C$7</f>
        <v>Stasjon 3</v>
      </c>
      <c r="B61" s="5" t="s">
        <v>17</v>
      </c>
      <c r="C61" s="5" t="s">
        <v>17</v>
      </c>
      <c r="D61" s="5">
        <f>(IF(Markedsandel!D26="F",Parametere!$C$5,IF(Markedsandel!D26="S",Parametere!$C$6,IF(Markedsandel!D26="H",Parametere!$C$7,IF(Markedsandel!D26="L",Parametere!$C$8,Parametere!$C$9)))))
*(IF(Komplementaritet!D26="I",Parametere!$C$12,IF(Komplementaritet!D26="L",Parametere!$C$13,Parametere!$C$14)))
*(Billettinntekter!D26)*(Parametere!$C$17)*((1-Parametere!$C$20/100)*(1+(Parametere!$C$20*Parametere!$I$21)/100))</f>
        <v>2.7242578124999999</v>
      </c>
      <c r="E61" s="5">
        <f>(IF(Markedsandel!E26="F",Parametere!$C$5,IF(Markedsandel!E26="S",Parametere!$C$6,IF(Markedsandel!E26="H",Parametere!$C$7,IF(Markedsandel!E26="L",Parametere!$C$8,Parametere!$C$9)))))
*(IF(Komplementaritet!E26="I",Parametere!$C$12,IF(Komplementaritet!E26="L",Parametere!$C$13,Parametere!$C$14)))
*(Billettinntekter!E26)*(Parametere!$C$17)*((1-Parametere!$C$20/100)*(1+(Parametere!$C$20*Parametere!$I$21)/100))</f>
        <v>2.7242578124999999</v>
      </c>
      <c r="F61" s="5">
        <f>(IF(Markedsandel!F26="F",Parametere!$C$5,IF(Markedsandel!F26="S",Parametere!$C$6,IF(Markedsandel!F26="H",Parametere!$C$7,IF(Markedsandel!F26="L",Parametere!$C$8,Parametere!$C$9)))))
*(IF(Komplementaritet!F26="I",Parametere!$C$12,IF(Komplementaritet!F26="L",Parametere!$C$13,Parametere!$C$14)))
*(Billettinntekter!F26)*(Parametere!$C$17)*((1-Parametere!$C$20/100)*(1+(Parametere!$C$20*Parametere!$I$21)/100))</f>
        <v>0</v>
      </c>
      <c r="G61" s="5">
        <f>(IF(Markedsandel!G26="F",Parametere!$C$5,IF(Markedsandel!G26="S",Parametere!$C$6,IF(Markedsandel!G26="H",Parametere!$C$7,IF(Markedsandel!G26="L",Parametere!$C$8,Parametere!$C$9)))))
*(IF(Komplementaritet!G26="I",Parametere!$C$12,IF(Komplementaritet!G26="L",Parametere!$C$13,Parametere!$C$14)))
*(Billettinntekter!G26)*(Parametere!$C$17)*((1-Parametere!$C$20/100)*(1+(Parametere!$C$20*Parametere!$I$21)/100))</f>
        <v>0</v>
      </c>
      <c r="H61" s="5">
        <f>(IF(Markedsandel!H26="F",Parametere!$C$5,IF(Markedsandel!H26="S",Parametere!$C$6,IF(Markedsandel!H26="H",Parametere!$C$7,IF(Markedsandel!H26="L",Parametere!$C$8,Parametere!$C$9)))))
*(IF(Komplementaritet!H26="I",Parametere!$C$12,IF(Komplementaritet!H26="L",Parametere!$C$13,Parametere!$C$14)))
*(Billettinntekter!H26)*(Parametere!$C$17)*((1-Parametere!$C$20/100)*(1+(Parametere!$C$20*Parametere!$I$21)/100))</f>
        <v>0</v>
      </c>
      <c r="I61" s="5">
        <f>(IF(Markedsandel!I26="F",Parametere!$C$5,IF(Markedsandel!I26="S",Parametere!$C$6,IF(Markedsandel!I26="H",Parametere!$C$7,IF(Markedsandel!I26="L",Parametere!$C$8,Parametere!$C$9)))))
*(IF(Komplementaritet!I26="I",Parametere!$C$12,IF(Komplementaritet!I26="L",Parametere!$C$13,Parametere!$C$14)))
*(Billettinntekter!I26)*(Parametere!$C$17)*((1-Parametere!$C$20/100)*(1+(Parametere!$C$20*Parametere!$I$21)/100))</f>
        <v>0</v>
      </c>
      <c r="J61" s="5">
        <f>(IF(Markedsandel!J26="F",Parametere!$C$5,IF(Markedsandel!J26="S",Parametere!$C$6,IF(Markedsandel!J26="H",Parametere!$C$7,IF(Markedsandel!J26="L",Parametere!$C$8,Parametere!$C$9)))))
*(IF(Komplementaritet!J26="I",Parametere!$C$12,IF(Komplementaritet!J26="L",Parametere!$C$13,Parametere!$C$14)))
*(Billettinntekter!J26)*(Parametere!$C$17)*((1-Parametere!$C$20/100)*(1+(Parametere!$C$20*Parametere!$I$21)/100))</f>
        <v>0</v>
      </c>
      <c r="O61" t="str">
        <f>Hovedside!$C$7</f>
        <v>Stasjon 3</v>
      </c>
      <c r="P61" s="5" t="s">
        <v>17</v>
      </c>
      <c r="Q61" s="5" t="s">
        <v>17</v>
      </c>
      <c r="R61" s="5">
        <f>(IF(Markedsandel!R26="F",Parametere!$C$5,IF(Markedsandel!R26="S",Parametere!$C$6,IF(Markedsandel!R26="H",Parametere!$C$7,IF(Markedsandel!R26="L",Parametere!$C$8,Parametere!$C$9)))))
*(IF(Komplementaritet!R26="I",Parametere!$C$12,IF(Komplementaritet!R26="L",Parametere!$C$13,Parametere!$C$14)))
*(Billettinntekter!R26)*(Parametere!$C$17)*((1-Parametere!$C$20/100)*(1+(Parametere!$C$20*Parametere!$I$21)/100))</f>
        <v>0</v>
      </c>
      <c r="S61" s="5">
        <f>(IF(Markedsandel!S26="F",Parametere!$C$5,IF(Markedsandel!S26="S",Parametere!$C$6,IF(Markedsandel!S26="H",Parametere!$C$7,IF(Markedsandel!S26="L",Parametere!$C$8,Parametere!$C$9)))))
*(IF(Komplementaritet!S26="I",Parametere!$C$12,IF(Komplementaritet!S26="L",Parametere!$C$13,Parametere!$C$14)))
*(Billettinntekter!S26)*(Parametere!$C$17)*((1-Parametere!$C$20/100)*(1+(Parametere!$C$20*Parametere!$I$21)/100))</f>
        <v>0</v>
      </c>
      <c r="T61" s="5">
        <f>(IF(Markedsandel!T26="F",Parametere!$C$5,IF(Markedsandel!T26="S",Parametere!$C$6,IF(Markedsandel!T26="H",Parametere!$C$7,IF(Markedsandel!T26="L",Parametere!$C$8,Parametere!$C$9)))))
*(IF(Komplementaritet!T26="I",Parametere!$C$12,IF(Komplementaritet!T26="L",Parametere!$C$13,Parametere!$C$14)))
*(Billettinntekter!T26)*(Parametere!$C$17)*((1-Parametere!$C$20/100)*(1+(Parametere!$C$20*Parametere!$I$21)/100))</f>
        <v>0</v>
      </c>
      <c r="U61" s="5">
        <f>(IF(Markedsandel!U26="F",Parametere!$C$5,IF(Markedsandel!U26="S",Parametere!$C$6,IF(Markedsandel!U26="H",Parametere!$C$7,IF(Markedsandel!U26="L",Parametere!$C$8,Parametere!$C$9)))))
*(IF(Komplementaritet!U26="I",Parametere!$C$12,IF(Komplementaritet!U26="L",Parametere!$C$13,Parametere!$C$14)))
*(Billettinntekter!U26)*(Parametere!$C$17)*((1-Parametere!$C$20/100)*(1+(Parametere!$C$20*Parametere!$I$21)/100))</f>
        <v>0</v>
      </c>
      <c r="V61" s="5">
        <f>(IF(Markedsandel!V26="F",Parametere!$C$5,IF(Markedsandel!V26="S",Parametere!$C$6,IF(Markedsandel!V26="H",Parametere!$C$7,IF(Markedsandel!V26="L",Parametere!$C$8,Parametere!$C$9)))))
*(IF(Komplementaritet!V26="I",Parametere!$C$12,IF(Komplementaritet!V26="L",Parametere!$C$13,Parametere!$C$14)))
*(Billettinntekter!V26)*(Parametere!$C$17)*((1-Parametere!$C$20/100)*(1+(Parametere!$C$20*Parametere!$I$21)/100))</f>
        <v>0</v>
      </c>
      <c r="W61" s="5">
        <f>(IF(Markedsandel!W26="F",Parametere!$C$5,IF(Markedsandel!W26="S",Parametere!$C$6,IF(Markedsandel!W26="H",Parametere!$C$7,IF(Markedsandel!W26="L",Parametere!$C$8,Parametere!$C$9)))))
*(IF(Komplementaritet!W26="I",Parametere!$C$12,IF(Komplementaritet!W26="L",Parametere!$C$13,Parametere!$C$14)))
*(Billettinntekter!W26)*(Parametere!$C$17)*((1-Parametere!$C$20/100)*(1+(Parametere!$C$20*Parametere!$I$21)/100))</f>
        <v>0</v>
      </c>
      <c r="X61" s="5">
        <f>(IF(Markedsandel!X26="F",Parametere!$C$5,IF(Markedsandel!X26="S",Parametere!$C$6,IF(Markedsandel!X26="H",Parametere!$C$7,IF(Markedsandel!X26="L",Parametere!$C$8,Parametere!$C$9)))))
*(IF(Komplementaritet!X26="I",Parametere!$C$12,IF(Komplementaritet!X26="L",Parametere!$C$13,Parametere!$C$14)))
*(Billettinntekter!X26)*(Parametere!$C$17)*((1-Parametere!$C$20/100)*(1+(Parametere!$C$20*Parametere!$I$21)/100))</f>
        <v>0</v>
      </c>
    </row>
    <row r="62" spans="1:24" x14ac:dyDescent="0.25">
      <c r="A62" t="str">
        <f>Hovedside!$D$7</f>
        <v>Stasjon 4</v>
      </c>
      <c r="B62" s="5" t="s">
        <v>17</v>
      </c>
      <c r="C62" s="5" t="s">
        <v>17</v>
      </c>
      <c r="D62" s="5" t="s">
        <v>17</v>
      </c>
      <c r="E62" s="5">
        <f>(IF(Markedsandel!E27="F",Parametere!$C$5,IF(Markedsandel!E27="S",Parametere!$C$6,IF(Markedsandel!E27="H",Parametere!$C$7,IF(Markedsandel!E27="L",Parametere!$C$8,Parametere!$C$9)))))
*(IF(Komplementaritet!E27="I",Parametere!$C$12,IF(Komplementaritet!E27="L",Parametere!$C$13,Parametere!$C$14)))
*(Billettinntekter!E27)*(Parametere!$C$17)*((1-Parametere!$C$20/100)*(1+(Parametere!$C$20*Parametere!$I$21)/100))</f>
        <v>0</v>
      </c>
      <c r="F62" s="5">
        <f>(IF(Markedsandel!F27="F",Parametere!$C$5,IF(Markedsandel!F27="S",Parametere!$C$6,IF(Markedsandel!F27="H",Parametere!$C$7,IF(Markedsandel!F27="L",Parametere!$C$8,Parametere!$C$9)))))
*(IF(Komplementaritet!F27="I",Parametere!$C$12,IF(Komplementaritet!F27="L",Parametere!$C$13,Parametere!$C$14)))
*(Billettinntekter!F27)*(Parametere!$C$17)*((1-Parametere!$C$20/100)*(1+(Parametere!$C$20*Parametere!$I$21)/100))</f>
        <v>0</v>
      </c>
      <c r="G62" s="5">
        <f>(IF(Markedsandel!G27="F",Parametere!$C$5,IF(Markedsandel!G27="S",Parametere!$C$6,IF(Markedsandel!G27="H",Parametere!$C$7,IF(Markedsandel!G27="L",Parametere!$C$8,Parametere!$C$9)))))
*(IF(Komplementaritet!G27="I",Parametere!$C$12,IF(Komplementaritet!G27="L",Parametere!$C$13,Parametere!$C$14)))
*(Billettinntekter!G27)*(Parametere!$C$17)*((1-Parametere!$C$20/100)*(1+(Parametere!$C$20*Parametere!$I$21)/100))</f>
        <v>0</v>
      </c>
      <c r="H62" s="5">
        <f>(IF(Markedsandel!H27="F",Parametere!$C$5,IF(Markedsandel!H27="S",Parametere!$C$6,IF(Markedsandel!H27="H",Parametere!$C$7,IF(Markedsandel!H27="L",Parametere!$C$8,Parametere!$C$9)))))
*(IF(Komplementaritet!H27="I",Parametere!$C$12,IF(Komplementaritet!H27="L",Parametere!$C$13,Parametere!$C$14)))
*(Billettinntekter!H27)*(Parametere!$C$17)*((1-Parametere!$C$20/100)*(1+(Parametere!$C$20*Parametere!$I$21)/100))</f>
        <v>0</v>
      </c>
      <c r="I62" s="5">
        <f>(IF(Markedsandel!I27="F",Parametere!$C$5,IF(Markedsandel!I27="S",Parametere!$C$6,IF(Markedsandel!I27="H",Parametere!$C$7,IF(Markedsandel!I27="L",Parametere!$C$8,Parametere!$C$9)))))
*(IF(Komplementaritet!I27="I",Parametere!$C$12,IF(Komplementaritet!I27="L",Parametere!$C$13,Parametere!$C$14)))
*(Billettinntekter!I27)*(Parametere!$C$17)*((1-Parametere!$C$20/100)*(1+(Parametere!$C$20*Parametere!$I$21)/100))</f>
        <v>0</v>
      </c>
      <c r="J62" s="5">
        <f>(IF(Markedsandel!J27="F",Parametere!$C$5,IF(Markedsandel!J27="S",Parametere!$C$6,IF(Markedsandel!J27="H",Parametere!$C$7,IF(Markedsandel!J27="L",Parametere!$C$8,Parametere!$C$9)))))
*(IF(Komplementaritet!J27="I",Parametere!$C$12,IF(Komplementaritet!J27="L",Parametere!$C$13,Parametere!$C$14)))
*(Billettinntekter!J27)*(Parametere!$C$17)*((1-Parametere!$C$20/100)*(1+(Parametere!$C$20*Parametere!$I$21)/100))</f>
        <v>0</v>
      </c>
      <c r="O62" t="str">
        <f>Hovedside!$D$7</f>
        <v>Stasjon 4</v>
      </c>
      <c r="P62" s="5" t="s">
        <v>17</v>
      </c>
      <c r="Q62" s="5" t="s">
        <v>17</v>
      </c>
      <c r="R62" s="5" t="s">
        <v>17</v>
      </c>
      <c r="S62" s="5">
        <f>(IF(Markedsandel!S27="F",Parametere!$C$5,IF(Markedsandel!S27="S",Parametere!$C$6,IF(Markedsandel!S27="H",Parametere!$C$7,IF(Markedsandel!S27="L",Parametere!$C$8,Parametere!$C$9)))))
*(IF(Komplementaritet!S27="I",Parametere!$C$12,IF(Komplementaritet!S27="L",Parametere!$C$13,Parametere!$C$14)))
*(Billettinntekter!S27)*(Parametere!$C$17)*((1-Parametere!$C$20/100)*(1+(Parametere!$C$20*Parametere!$I$21)/100))</f>
        <v>24.215624999999999</v>
      </c>
      <c r="T62" s="5">
        <f>(IF(Markedsandel!T27="F",Parametere!$C$5,IF(Markedsandel!T27="S",Parametere!$C$6,IF(Markedsandel!T27="H",Parametere!$C$7,IF(Markedsandel!T27="L",Parametere!$C$8,Parametere!$C$9)))))
*(IF(Komplementaritet!T27="I",Parametere!$C$12,IF(Komplementaritet!T27="L",Parametere!$C$13,Parametere!$C$14)))
*(Billettinntekter!T27)*(Parametere!$C$17)*((1-Parametere!$C$20/100)*(1+(Parametere!$C$20*Parametere!$I$21)/100))</f>
        <v>0</v>
      </c>
      <c r="U62" s="5">
        <f>(IF(Markedsandel!U27="F",Parametere!$C$5,IF(Markedsandel!U27="S",Parametere!$C$6,IF(Markedsandel!U27="H",Parametere!$C$7,IF(Markedsandel!U27="L",Parametere!$C$8,Parametere!$C$9)))))
*(IF(Komplementaritet!U27="I",Parametere!$C$12,IF(Komplementaritet!U27="L",Parametere!$C$13,Parametere!$C$14)))
*(Billettinntekter!U27)*(Parametere!$C$17)*((1-Parametere!$C$20/100)*(1+(Parametere!$C$20*Parametere!$I$21)/100))</f>
        <v>0</v>
      </c>
      <c r="V62" s="5">
        <f>(IF(Markedsandel!V27="F",Parametere!$C$5,IF(Markedsandel!V27="S",Parametere!$C$6,IF(Markedsandel!V27="H",Parametere!$C$7,IF(Markedsandel!V27="L",Parametere!$C$8,Parametere!$C$9)))))
*(IF(Komplementaritet!V27="I",Parametere!$C$12,IF(Komplementaritet!V27="L",Parametere!$C$13,Parametere!$C$14)))
*(Billettinntekter!V27)*(Parametere!$C$17)*((1-Parametere!$C$20/100)*(1+(Parametere!$C$20*Parametere!$I$21)/100))</f>
        <v>0</v>
      </c>
      <c r="W62" s="5">
        <f>(IF(Markedsandel!W27="F",Parametere!$C$5,IF(Markedsandel!W27="S",Parametere!$C$6,IF(Markedsandel!W27="H",Parametere!$C$7,IF(Markedsandel!W27="L",Parametere!$C$8,Parametere!$C$9)))))
*(IF(Komplementaritet!W27="I",Parametere!$C$12,IF(Komplementaritet!W27="L",Parametere!$C$13,Parametere!$C$14)))
*(Billettinntekter!W27)*(Parametere!$C$17)*((1-Parametere!$C$20/100)*(1+(Parametere!$C$20*Parametere!$I$21)/100))</f>
        <v>0</v>
      </c>
      <c r="X62" s="5">
        <f>(IF(Markedsandel!X27="F",Parametere!$C$5,IF(Markedsandel!X27="S",Parametere!$C$6,IF(Markedsandel!X27="H",Parametere!$C$7,IF(Markedsandel!X27="L",Parametere!$C$8,Parametere!$C$9)))))
*(IF(Komplementaritet!X27="I",Parametere!$C$12,IF(Komplementaritet!X27="L",Parametere!$C$13,Parametere!$C$14)))
*(Billettinntekter!X27)*(Parametere!$C$17)*((1-Parametere!$C$20/100)*(1+(Parametere!$C$20*Parametere!$I$21)/100))</f>
        <v>0</v>
      </c>
    </row>
    <row r="63" spans="1:24" x14ac:dyDescent="0.25">
      <c r="A63" t="str">
        <f>Hovedside!$E$7</f>
        <v>Stasjon 5</v>
      </c>
      <c r="B63" s="5" t="s">
        <v>17</v>
      </c>
      <c r="C63" s="5" t="s">
        <v>17</v>
      </c>
      <c r="D63" s="5" t="s">
        <v>17</v>
      </c>
      <c r="E63" s="5" t="s">
        <v>17</v>
      </c>
      <c r="F63" s="5">
        <f>(IF(Markedsandel!F28="F",Parametere!$C$5,IF(Markedsandel!F28="S",Parametere!$C$6,IF(Markedsandel!F28="H",Parametere!$C$7,IF(Markedsandel!F28="L",Parametere!$C$8,Parametere!$C$9)))))
*(IF(Komplementaritet!F28="I",Parametere!$C$12,IF(Komplementaritet!F28="L",Parametere!$C$13,Parametere!$C$14)))
*(Billettinntekter!F28)*(Parametere!$C$17)*((1-Parametere!$C$20/100)*(1+(Parametere!$C$20*Parametere!$I$21)/100))</f>
        <v>0</v>
      </c>
      <c r="G63" s="5">
        <f>(IF(Markedsandel!G28="F",Parametere!$C$5,IF(Markedsandel!G28="S",Parametere!$C$6,IF(Markedsandel!G28="H",Parametere!$C$7,IF(Markedsandel!G28="L",Parametere!$C$8,Parametere!$C$9)))))
*(IF(Komplementaritet!G28="I",Parametere!$C$12,IF(Komplementaritet!G28="L",Parametere!$C$13,Parametere!$C$14)))
*(Billettinntekter!G28)*(Parametere!$C$17)*((1-Parametere!$C$20/100)*(1+(Parametere!$C$20*Parametere!$I$21)/100))</f>
        <v>0</v>
      </c>
      <c r="H63" s="5">
        <f>(IF(Markedsandel!H28="F",Parametere!$C$5,IF(Markedsandel!H28="S",Parametere!$C$6,IF(Markedsandel!H28="H",Parametere!$C$7,IF(Markedsandel!H28="L",Parametere!$C$8,Parametere!$C$9)))))
*(IF(Komplementaritet!H28="I",Parametere!$C$12,IF(Komplementaritet!H28="L",Parametere!$C$13,Parametere!$C$14)))
*(Billettinntekter!H28)*(Parametere!$C$17)*((1-Parametere!$C$20/100)*(1+(Parametere!$C$20*Parametere!$I$21)/100))</f>
        <v>0</v>
      </c>
      <c r="I63" s="5">
        <f>(IF(Markedsandel!I28="F",Parametere!$C$5,IF(Markedsandel!I28="S",Parametere!$C$6,IF(Markedsandel!I28="H",Parametere!$C$7,IF(Markedsandel!I28="L",Parametere!$C$8,Parametere!$C$9)))))
*(IF(Komplementaritet!I28="I",Parametere!$C$12,IF(Komplementaritet!I28="L",Parametere!$C$13,Parametere!$C$14)))
*(Billettinntekter!I28)*(Parametere!$C$17)*((1-Parametere!$C$20/100)*(1+(Parametere!$C$20*Parametere!$I$21)/100))</f>
        <v>0</v>
      </c>
      <c r="J63" s="5">
        <f>(IF(Markedsandel!J28="F",Parametere!$C$5,IF(Markedsandel!J28="S",Parametere!$C$6,IF(Markedsandel!J28="H",Parametere!$C$7,IF(Markedsandel!J28="L",Parametere!$C$8,Parametere!$C$9)))))
*(IF(Komplementaritet!J28="I",Parametere!$C$12,IF(Komplementaritet!J28="L",Parametere!$C$13,Parametere!$C$14)))
*(Billettinntekter!J28)*(Parametere!$C$17)*((1-Parametere!$C$20/100)*(1+(Parametere!$C$20*Parametere!$I$21)/100))</f>
        <v>0</v>
      </c>
      <c r="O63" t="str">
        <f>Hovedside!$E$7</f>
        <v>Stasjon 5</v>
      </c>
      <c r="P63" s="5" t="s">
        <v>17</v>
      </c>
      <c r="Q63" s="5" t="s">
        <v>17</v>
      </c>
      <c r="R63" s="5" t="s">
        <v>17</v>
      </c>
      <c r="S63" s="5" t="s">
        <v>17</v>
      </c>
      <c r="T63" s="5">
        <f>(IF(Markedsandel!T28="F",Parametere!$C$5,IF(Markedsandel!T28="S",Parametere!$C$6,IF(Markedsandel!T28="H",Parametere!$C$7,IF(Markedsandel!T28="L",Parametere!$C$8,Parametere!$C$9)))))
*(IF(Komplementaritet!T28="I",Parametere!$C$12,IF(Komplementaritet!T28="L",Parametere!$C$13,Parametere!$C$14)))
*(Billettinntekter!T28)*(Parametere!$C$17)*((1-Parametere!$C$20/100)*(1+(Parametere!$C$20*Parametere!$I$21)/100))</f>
        <v>0</v>
      </c>
      <c r="U63" s="5">
        <f>(IF(Markedsandel!U28="F",Parametere!$C$5,IF(Markedsandel!U28="S",Parametere!$C$6,IF(Markedsandel!U28="H",Parametere!$C$7,IF(Markedsandel!U28="L",Parametere!$C$8,Parametere!$C$9)))))
*(IF(Komplementaritet!U28="I",Parametere!$C$12,IF(Komplementaritet!U28="L",Parametere!$C$13,Parametere!$C$14)))
*(Billettinntekter!U28)*(Parametere!$C$17)*((1-Parametere!$C$20/100)*(1+(Parametere!$C$20*Parametere!$I$21)/100))</f>
        <v>0</v>
      </c>
      <c r="V63" s="5">
        <f>(IF(Markedsandel!V28="F",Parametere!$C$5,IF(Markedsandel!V28="S",Parametere!$C$6,IF(Markedsandel!V28="H",Parametere!$C$7,IF(Markedsandel!V28="L",Parametere!$C$8,Parametere!$C$9)))))
*(IF(Komplementaritet!V28="I",Parametere!$C$12,IF(Komplementaritet!V28="L",Parametere!$C$13,Parametere!$C$14)))
*(Billettinntekter!V28)*(Parametere!$C$17)*((1-Parametere!$C$20/100)*(1+(Parametere!$C$20*Parametere!$I$21)/100))</f>
        <v>0</v>
      </c>
      <c r="W63" s="5">
        <f>(IF(Markedsandel!W28="F",Parametere!$C$5,IF(Markedsandel!W28="S",Parametere!$C$6,IF(Markedsandel!W28="H",Parametere!$C$7,IF(Markedsandel!W28="L",Parametere!$C$8,Parametere!$C$9)))))
*(IF(Komplementaritet!W28="I",Parametere!$C$12,IF(Komplementaritet!W28="L",Parametere!$C$13,Parametere!$C$14)))
*(Billettinntekter!W28)*(Parametere!$C$17)*((1-Parametere!$C$20/100)*(1+(Parametere!$C$20*Parametere!$I$21)/100))</f>
        <v>0</v>
      </c>
      <c r="X63" s="5">
        <f>(IF(Markedsandel!X28="F",Parametere!$C$5,IF(Markedsandel!X28="S",Parametere!$C$6,IF(Markedsandel!X28="H",Parametere!$C$7,IF(Markedsandel!X28="L",Parametere!$C$8,Parametere!$C$9)))))
*(IF(Komplementaritet!X28="I",Parametere!$C$12,IF(Komplementaritet!X28="L",Parametere!$C$13,Parametere!$C$14)))
*(Billettinntekter!X28)*(Parametere!$C$17)*((1-Parametere!$C$20/100)*(1+(Parametere!$C$20*Parametere!$I$21)/100))</f>
        <v>0</v>
      </c>
    </row>
    <row r="64" spans="1:24" x14ac:dyDescent="0.25">
      <c r="A64">
        <f>Hovedside!$F$7</f>
        <v>0</v>
      </c>
      <c r="B64" s="5" t="s">
        <v>17</v>
      </c>
      <c r="C64" s="5" t="s">
        <v>17</v>
      </c>
      <c r="D64" s="5" t="s">
        <v>17</v>
      </c>
      <c r="E64" s="5" t="s">
        <v>17</v>
      </c>
      <c r="F64" s="5" t="s">
        <v>17</v>
      </c>
      <c r="G64" s="5">
        <f>(IF(Markedsandel!G29="F",Parametere!$C$5,IF(Markedsandel!G29="S",Parametere!$C$6,IF(Markedsandel!G29="H",Parametere!$C$7,IF(Markedsandel!G29="L",Parametere!$C$8,Parametere!$C$9)))))
*(IF(Komplementaritet!G29="I",Parametere!$C$12,IF(Komplementaritet!G29="L",Parametere!$C$13,Parametere!$C$14)))
*(Billettinntekter!G29)*(Parametere!$C$17)*((1-Parametere!$C$20/100)*(1+(Parametere!$C$20*Parametere!$I$21)/100))</f>
        <v>0</v>
      </c>
      <c r="H64" s="5">
        <f>(IF(Markedsandel!H29="F",Parametere!$C$5,IF(Markedsandel!H29="S",Parametere!$C$6,IF(Markedsandel!H29="H",Parametere!$C$7,IF(Markedsandel!H29="L",Parametere!$C$8,Parametere!$C$9)))))
*(IF(Komplementaritet!H29="I",Parametere!$C$12,IF(Komplementaritet!H29="L",Parametere!$C$13,Parametere!$C$14)))
*(Billettinntekter!H29)*(Parametere!$C$17)*((1-Parametere!$C$20/100)*(1+(Parametere!$C$20*Parametere!$I$21)/100))</f>
        <v>0</v>
      </c>
      <c r="I64" s="5">
        <f>(IF(Markedsandel!I29="F",Parametere!$C$5,IF(Markedsandel!I29="S",Parametere!$C$6,IF(Markedsandel!I29="H",Parametere!$C$7,IF(Markedsandel!I29="L",Parametere!$C$8,Parametere!$C$9)))))
*(IF(Komplementaritet!I29="I",Parametere!$C$12,IF(Komplementaritet!I29="L",Parametere!$C$13,Parametere!$C$14)))
*(Billettinntekter!I29)*(Parametere!$C$17)*((1-Parametere!$C$20/100)*(1+(Parametere!$C$20*Parametere!$I$21)/100))</f>
        <v>0</v>
      </c>
      <c r="J64" s="5">
        <f>(IF(Markedsandel!J29="F",Parametere!$C$5,IF(Markedsandel!J29="S",Parametere!$C$6,IF(Markedsandel!J29="H",Parametere!$C$7,IF(Markedsandel!J29="L",Parametere!$C$8,Parametere!$C$9)))))
*(IF(Komplementaritet!J29="I",Parametere!$C$12,IF(Komplementaritet!J29="L",Parametere!$C$13,Parametere!$C$14)))
*(Billettinntekter!J29)*(Parametere!$C$17)*((1-Parametere!$C$20/100)*(1+(Parametere!$C$20*Parametere!$I$21)/100))</f>
        <v>0</v>
      </c>
      <c r="O64">
        <f>Hovedside!$F$7</f>
        <v>0</v>
      </c>
      <c r="P64" s="5" t="s">
        <v>17</v>
      </c>
      <c r="Q64" s="5" t="s">
        <v>17</v>
      </c>
      <c r="R64" s="5" t="s">
        <v>17</v>
      </c>
      <c r="S64" s="5" t="s">
        <v>17</v>
      </c>
      <c r="T64" s="5" t="s">
        <v>17</v>
      </c>
      <c r="U64" s="5">
        <f>(IF(Markedsandel!U29="F",Parametere!$C$5,IF(Markedsandel!U29="S",Parametere!$C$6,IF(Markedsandel!U29="H",Parametere!$C$7,IF(Markedsandel!U29="L",Parametere!$C$8,Parametere!$C$9)))))
*(IF(Komplementaritet!U29="I",Parametere!$C$12,IF(Komplementaritet!U29="L",Parametere!$C$13,Parametere!$C$14)))
*(Billettinntekter!U29)*(Parametere!$C$17)*((1-Parametere!$C$20/100)*(1+(Parametere!$C$20*Parametere!$I$21)/100))</f>
        <v>0</v>
      </c>
      <c r="V64" s="5">
        <f>(IF(Markedsandel!V29="F",Parametere!$C$5,IF(Markedsandel!V29="S",Parametere!$C$6,IF(Markedsandel!V29="H",Parametere!$C$7,IF(Markedsandel!V29="L",Parametere!$C$8,Parametere!$C$9)))))
*(IF(Komplementaritet!V29="I",Parametere!$C$12,IF(Komplementaritet!V29="L",Parametere!$C$13,Parametere!$C$14)))
*(Billettinntekter!V29)*(Parametere!$C$17)*((1-Parametere!$C$20/100)*(1+(Parametere!$C$20*Parametere!$I$21)/100))</f>
        <v>0</v>
      </c>
      <c r="W64" s="5">
        <f>(IF(Markedsandel!W29="F",Parametere!$C$5,IF(Markedsandel!W29="S",Parametere!$C$6,IF(Markedsandel!W29="H",Parametere!$C$7,IF(Markedsandel!W29="L",Parametere!$C$8,Parametere!$C$9)))))
*(IF(Komplementaritet!W29="I",Parametere!$C$12,IF(Komplementaritet!W29="L",Parametere!$C$13,Parametere!$C$14)))
*(Billettinntekter!W29)*(Parametere!$C$17)*((1-Parametere!$C$20/100)*(1+(Parametere!$C$20*Parametere!$I$21)/100))</f>
        <v>0</v>
      </c>
      <c r="X64" s="5">
        <f>(IF(Markedsandel!X29="F",Parametere!$C$5,IF(Markedsandel!X29="S",Parametere!$C$6,IF(Markedsandel!X29="H",Parametere!$C$7,IF(Markedsandel!X29="L",Parametere!$C$8,Parametere!$C$9)))))
*(IF(Komplementaritet!X29="I",Parametere!$C$12,IF(Komplementaritet!X29="L",Parametere!$C$13,Parametere!$C$14)))
*(Billettinntekter!X29)*(Parametere!$C$17)*((1-Parametere!$C$20/100)*(1+(Parametere!$C$20*Parametere!$I$21)/100))</f>
        <v>0</v>
      </c>
    </row>
    <row r="65" spans="1:24" x14ac:dyDescent="0.25">
      <c r="A65">
        <f>Hovedside!$G$7</f>
        <v>0</v>
      </c>
      <c r="B65" s="5" t="s">
        <v>17</v>
      </c>
      <c r="C65" s="5" t="s">
        <v>17</v>
      </c>
      <c r="D65" s="5" t="s">
        <v>17</v>
      </c>
      <c r="E65" s="5" t="s">
        <v>17</v>
      </c>
      <c r="F65" s="5" t="s">
        <v>17</v>
      </c>
      <c r="G65" s="5" t="s">
        <v>17</v>
      </c>
      <c r="H65" s="5">
        <f>(IF(Markedsandel!H30="F",Parametere!$C$5,IF(Markedsandel!H30="S",Parametere!$C$6,IF(Markedsandel!H30="H",Parametere!$C$7,IF(Markedsandel!H30="L",Parametere!$C$8,Parametere!$C$9)))))
*(IF(Komplementaritet!H30="I",Parametere!$C$12,IF(Komplementaritet!H30="L",Parametere!$C$13,Parametere!$C$14)))
*(Billettinntekter!H30)*(Parametere!$C$17)*((1-Parametere!$C$20/100)*(1+(Parametere!$C$20*Parametere!$I$21)/100))</f>
        <v>0</v>
      </c>
      <c r="I65" s="5">
        <f>(IF(Markedsandel!I30="F",Parametere!$C$5,IF(Markedsandel!I30="S",Parametere!$C$6,IF(Markedsandel!I30="H",Parametere!$C$7,IF(Markedsandel!I30="L",Parametere!$C$8,Parametere!$C$9)))))
*(IF(Komplementaritet!I30="I",Parametere!$C$12,IF(Komplementaritet!I30="L",Parametere!$C$13,Parametere!$C$14)))
*(Billettinntekter!I30)*(Parametere!$C$17)*((1-Parametere!$C$20/100)*(1+(Parametere!$C$20*Parametere!$I$21)/100))</f>
        <v>0</v>
      </c>
      <c r="J65" s="5">
        <f>(IF(Markedsandel!J30="F",Parametere!$C$5,IF(Markedsandel!J30="S",Parametere!$C$6,IF(Markedsandel!J30="H",Parametere!$C$7,IF(Markedsandel!J30="L",Parametere!$C$8,Parametere!$C$9)))))
*(IF(Komplementaritet!J30="I",Parametere!$C$12,IF(Komplementaritet!J30="L",Parametere!$C$13,Parametere!$C$14)))
*(Billettinntekter!J30)*(Parametere!$C$17)*((1-Parametere!$C$20/100)*(1+(Parametere!$C$20*Parametere!$I$21)/100))</f>
        <v>0</v>
      </c>
      <c r="O65">
        <f>Hovedside!$G$7</f>
        <v>0</v>
      </c>
      <c r="P65" s="5" t="s">
        <v>17</v>
      </c>
      <c r="Q65" s="5" t="s">
        <v>17</v>
      </c>
      <c r="R65" s="5" t="s">
        <v>17</v>
      </c>
      <c r="S65" s="5" t="s">
        <v>17</v>
      </c>
      <c r="T65" s="5" t="s">
        <v>17</v>
      </c>
      <c r="U65" s="5" t="s">
        <v>17</v>
      </c>
      <c r="V65" s="5">
        <f>(IF(Markedsandel!V30="F",Parametere!$C$5,IF(Markedsandel!V30="S",Parametere!$C$6,IF(Markedsandel!V30="H",Parametere!$C$7,IF(Markedsandel!V30="L",Parametere!$C$8,Parametere!$C$9)))))
*(IF(Komplementaritet!V30="I",Parametere!$C$12,IF(Komplementaritet!V30="L",Parametere!$C$13,Parametere!$C$14)))
*(Billettinntekter!V30)*(Parametere!$C$17)*((1-Parametere!$C$20/100)*(1+(Parametere!$C$20*Parametere!$I$21)/100))</f>
        <v>0</v>
      </c>
      <c r="W65" s="5">
        <f>(IF(Markedsandel!W30="F",Parametere!$C$5,IF(Markedsandel!W30="S",Parametere!$C$6,IF(Markedsandel!W30="H",Parametere!$C$7,IF(Markedsandel!W30="L",Parametere!$C$8,Parametere!$C$9)))))
*(IF(Komplementaritet!W30="I",Parametere!$C$12,IF(Komplementaritet!W30="L",Parametere!$C$13,Parametere!$C$14)))
*(Billettinntekter!W30)*(Parametere!$C$17)*((1-Parametere!$C$20/100)*(1+(Parametere!$C$20*Parametere!$I$21)/100))</f>
        <v>0</v>
      </c>
      <c r="X65" s="5">
        <f>(IF(Markedsandel!X30="F",Parametere!$C$5,IF(Markedsandel!X30="S",Parametere!$C$6,IF(Markedsandel!X30="H",Parametere!$C$7,IF(Markedsandel!X30="L",Parametere!$C$8,Parametere!$C$9)))))
*(IF(Komplementaritet!X30="I",Parametere!$C$12,IF(Komplementaritet!X30="L",Parametere!$C$13,Parametere!$C$14)))
*(Billettinntekter!X30)*(Parametere!$C$17)*((1-Parametere!$C$20/100)*(1+(Parametere!$C$20*Parametere!$I$21)/100))</f>
        <v>0</v>
      </c>
    </row>
    <row r="66" spans="1:24" x14ac:dyDescent="0.25">
      <c r="A66">
        <f>Hovedside!$H$7</f>
        <v>0</v>
      </c>
      <c r="B66" s="5" t="s">
        <v>17</v>
      </c>
      <c r="C66" s="5" t="s">
        <v>17</v>
      </c>
      <c r="D66" s="5" t="s">
        <v>17</v>
      </c>
      <c r="E66" s="5" t="s">
        <v>17</v>
      </c>
      <c r="F66" s="5" t="s">
        <v>17</v>
      </c>
      <c r="G66" s="5" t="s">
        <v>17</v>
      </c>
      <c r="H66" s="5" t="s">
        <v>17</v>
      </c>
      <c r="I66" s="5">
        <f>(IF(Markedsandel!I31="F",Parametere!$C$5,IF(Markedsandel!I31="S",Parametere!$C$6,IF(Markedsandel!I31="H",Parametere!$C$7,IF(Markedsandel!I31="L",Parametere!$C$8,Parametere!$C$9)))))
*(IF(Komplementaritet!I31="I",Parametere!$C$12,IF(Komplementaritet!I31="L",Parametere!$C$13,Parametere!$C$14)))
*(Billettinntekter!I31)*(Parametere!$C$17)*((1-Parametere!$C$20/100)*(1+(Parametere!$C$20*Parametere!$I$21)/100))</f>
        <v>0</v>
      </c>
      <c r="J66" s="5">
        <f>(IF(Markedsandel!J31="F",Parametere!$C$5,IF(Markedsandel!J31="S",Parametere!$C$6,IF(Markedsandel!J31="H",Parametere!$C$7,IF(Markedsandel!J31="L",Parametere!$C$8,Parametere!$C$9)))))
*(IF(Komplementaritet!J31="I",Parametere!$C$12,IF(Komplementaritet!J31="L",Parametere!$C$13,Parametere!$C$14)))
*(Billettinntekter!J31)*(Parametere!$C$17)*((1-Parametere!$C$20/100)*(1+(Parametere!$C$20*Parametere!$I$21)/100))</f>
        <v>0</v>
      </c>
      <c r="O66">
        <f>Hovedside!$H$7</f>
        <v>0</v>
      </c>
      <c r="P66" s="5" t="s">
        <v>17</v>
      </c>
      <c r="Q66" s="5" t="s">
        <v>17</v>
      </c>
      <c r="R66" s="5" t="s">
        <v>17</v>
      </c>
      <c r="S66" s="5" t="s">
        <v>17</v>
      </c>
      <c r="T66" s="5" t="s">
        <v>17</v>
      </c>
      <c r="U66" s="5" t="s">
        <v>17</v>
      </c>
      <c r="V66" s="5" t="s">
        <v>17</v>
      </c>
      <c r="W66" s="5">
        <f>(IF(Markedsandel!W31="F",Parametere!$C$5,IF(Markedsandel!W31="S",Parametere!$C$6,IF(Markedsandel!W31="H",Parametere!$C$7,IF(Markedsandel!W31="L",Parametere!$C$8,Parametere!$C$9)))))
*(IF(Komplementaritet!W31="I",Parametere!$C$12,IF(Komplementaritet!W31="L",Parametere!$C$13,Parametere!$C$14)))
*(Billettinntekter!W31)*(Parametere!$C$17)*((1-Parametere!$C$20/100)*(1+(Parametere!$C$20*Parametere!$I$21)/100))</f>
        <v>0</v>
      </c>
      <c r="X66" s="5">
        <f>(IF(Markedsandel!X31="F",Parametere!$C$5,IF(Markedsandel!X31="S",Parametere!$C$6,IF(Markedsandel!X31="H",Parametere!$C$7,IF(Markedsandel!X31="L",Parametere!$C$8,Parametere!$C$9)))))
*(IF(Komplementaritet!X31="I",Parametere!$C$12,IF(Komplementaritet!X31="L",Parametere!$C$13,Parametere!$C$14)))
*(Billettinntekter!X31)*(Parametere!$C$17)*((1-Parametere!$C$20/100)*(1+(Parametere!$C$20*Parametere!$I$21)/100))</f>
        <v>0</v>
      </c>
    </row>
    <row r="67" spans="1:24" x14ac:dyDescent="0.25">
      <c r="A67">
        <f>Hovedside!$I$7</f>
        <v>0</v>
      </c>
      <c r="B67" s="5" t="s">
        <v>17</v>
      </c>
      <c r="C67" s="5" t="s">
        <v>17</v>
      </c>
      <c r="D67" s="5" t="s">
        <v>17</v>
      </c>
      <c r="E67" s="5" t="s">
        <v>17</v>
      </c>
      <c r="F67" s="5" t="s">
        <v>17</v>
      </c>
      <c r="G67" s="5" t="s">
        <v>17</v>
      </c>
      <c r="H67" s="5" t="s">
        <v>17</v>
      </c>
      <c r="I67" s="5" t="s">
        <v>17</v>
      </c>
      <c r="J67" s="5">
        <f>(IF(Markedsandel!J32="F",Parametere!$C$5,IF(Markedsandel!J32="S",Parametere!$C$6,IF(Markedsandel!J32="H",Parametere!$C$7,IF(Markedsandel!J32="L",Parametere!$C$8,Parametere!$C$9)))))
*(IF(Komplementaritet!J32="I",Parametere!$C$12,IF(Komplementaritet!J32="L",Parametere!$C$13,Parametere!$C$14)))
*(Billettinntekter!J32)*(Parametere!$C$17)*((1-Parametere!$C$20/100)*(1+(Parametere!$C$20*Parametere!$I$21)/100))</f>
        <v>0</v>
      </c>
      <c r="O67">
        <f>Hovedside!$I$7</f>
        <v>0</v>
      </c>
      <c r="P67" s="5" t="s">
        <v>17</v>
      </c>
      <c r="Q67" s="5" t="s">
        <v>17</v>
      </c>
      <c r="R67" s="5" t="s">
        <v>17</v>
      </c>
      <c r="S67" s="5" t="s">
        <v>17</v>
      </c>
      <c r="T67" s="5" t="s">
        <v>17</v>
      </c>
      <c r="U67" s="5" t="s">
        <v>17</v>
      </c>
      <c r="V67" s="5" t="s">
        <v>17</v>
      </c>
      <c r="W67" s="5" t="s">
        <v>17</v>
      </c>
      <c r="X67" s="5">
        <f>(IF(Markedsandel!X32="F",Parametere!$C$5,IF(Markedsandel!X32="S",Parametere!$C$6,IF(Markedsandel!X32="H",Parametere!$C$7,IF(Markedsandel!X32="L",Parametere!$C$8,Parametere!$C$9)))))
*(IF(Komplementaritet!X32="I",Parametere!$C$12,IF(Komplementaritet!X32="L",Parametere!$C$13,Parametere!$C$14)))
*(Billettinntekter!X32)*(Parametere!$C$17)*((1-Parametere!$C$20/100)*(1+(Parametere!$C$20*Parametere!$I$21)/100))</f>
        <v>0</v>
      </c>
    </row>
    <row r="69" spans="1:24" x14ac:dyDescent="0.25">
      <c r="A69" t="s">
        <v>46</v>
      </c>
      <c r="B69">
        <f>SUM(B59:J67)</f>
        <v>487.33945312500009</v>
      </c>
      <c r="O69" t="s">
        <v>46</v>
      </c>
      <c r="P69">
        <f>SUM(P59:X67)</f>
        <v>433.45968750000003</v>
      </c>
    </row>
    <row r="71" spans="1:24" x14ac:dyDescent="0.25">
      <c r="A71" t="s">
        <v>47</v>
      </c>
      <c r="B71">
        <f>SUM(B52+B69+P52+P69)</f>
        <v>2120.6833593750002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Forside</vt:lpstr>
      <vt:lpstr>Hovedside</vt:lpstr>
      <vt:lpstr>Parametere</vt:lpstr>
      <vt:lpstr>Markedsandel</vt:lpstr>
      <vt:lpstr>Komplementaritet</vt:lpstr>
      <vt:lpstr>Billettinntekter</vt:lpstr>
      <vt:lpstr>Beregning</vt:lpstr>
      <vt:lpstr>Robusthet</vt:lpstr>
      <vt:lpstr>Sensitivitet</vt:lpstr>
      <vt:lpstr>Gjennomsnitt</vt:lpstr>
    </vt:vector>
  </TitlesOfParts>
  <Company>BI Norwegian Business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Heggedal, Tom-Reiel</dc:creator>
  <cp:lastModifiedBy>Terje Owrehagen</cp:lastModifiedBy>
  <dcterms:created xsi:type="dcterms:W3CDTF">2020-10-21T08:27:13Z</dcterms:created>
  <dcterms:modified xsi:type="dcterms:W3CDTF">2022-04-20T08:12:04Z</dcterms:modified>
</cp:coreProperties>
</file>